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X:\介護保険室\06_認定\【★進捗状況確認】\"/>
    </mc:Choice>
  </mc:AlternateContent>
  <xr:revisionPtr revIDLastSave="0" documentId="13_ncr:1_{CE1F7671-EE3E-40A9-8823-358E5176FAA6}" xr6:coauthVersionLast="47" xr6:coauthVersionMax="47" xr10:uidLastSave="{00000000-0000-0000-0000-000000000000}"/>
  <workbookProtection workbookAlgorithmName="SHA-512" workbookHashValue="KEnx70wVF7uY9RsC7mcDSMzkSStZburvK7SLw14mqXfiUIyAmAjH9oPub4HgnjhoM+ycFwxfuF7PC0HEDK6zIA==" workbookSaltValue="tWth3diFB37pA2bSbRpdJw==" workbookSpinCount="100000" lockStructure="1"/>
  <bookViews>
    <workbookView xWindow="-110" yWindow="-110" windowWidth="19420" windowHeight="10300" xr2:uid="{5D0FFEE6-78DB-4EAD-9B99-D06B8CB9753D}"/>
  </bookViews>
  <sheets>
    <sheet name="確認表" sheetId="1" r:id="rId1"/>
    <sheet name="date【作業後非表示】" sheetId="2" state="hidden" r:id="rId2"/>
    <sheet name="tab【非表示】" sheetId="4" state="hidden" r:id="rId3"/>
  </sheets>
  <definedNames>
    <definedName name="_xlnm._FilterDatabase" localSheetId="1" hidden="1">date【作業後非表示】!$A$1:$H$312</definedName>
    <definedName name="_xlnm.Print_Area" localSheetId="0">確認表!$A$1:$P$23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  <c r="O3" i="1" s="1"/>
  <c r="D3" i="4"/>
  <c r="M3" i="1" s="1"/>
  <c r="A1" i="4"/>
  <c r="C3" i="4" s="1"/>
  <c r="B2" i="4" l="1"/>
  <c r="C2" i="4"/>
  <c r="C1" i="4"/>
  <c r="B1" i="4" l="1"/>
  <c r="K11" i="1" s="1"/>
  <c r="G15" i="1" l="1"/>
  <c r="G16" i="1"/>
  <c r="G17" i="1"/>
</calcChain>
</file>

<file path=xl/sharedStrings.xml><?xml version="1.0" encoding="utf-8"?>
<sst xmlns="http://schemas.openxmlformats.org/spreadsheetml/2006/main" count="242" uniqueCount="40">
  <si>
    <t>熱海市　介護保険認定申請　進捗状況確認表</t>
    <rPh sb="0" eb="3">
      <t>アタミシ</t>
    </rPh>
    <rPh sb="4" eb="8">
      <t>カイゴホケン</t>
    </rPh>
    <rPh sb="8" eb="12">
      <t>ニンテイシンセイ</t>
    </rPh>
    <rPh sb="13" eb="20">
      <t>シンチョクジョウキョウカクニンヒョウ</t>
    </rPh>
    <phoneticPr fontId="1"/>
  </si>
  <si>
    <t>【例】</t>
    <rPh sb="1" eb="2">
      <t>レイ</t>
    </rPh>
    <phoneticPr fontId="1"/>
  </si>
  <si>
    <t>※1951年1月1日の場合</t>
    <rPh sb="5" eb="6">
      <t>ネン</t>
    </rPh>
    <rPh sb="7" eb="8">
      <t>ガツ</t>
    </rPh>
    <rPh sb="9" eb="10">
      <t>ニチ</t>
    </rPh>
    <rPh sb="11" eb="13">
      <t>バアイ</t>
    </rPh>
    <phoneticPr fontId="1"/>
  </si>
  <si>
    <t>【和暦】</t>
    <rPh sb="1" eb="3">
      <t>ワレキ</t>
    </rPh>
    <phoneticPr fontId="1"/>
  </si>
  <si>
    <t>【西暦】</t>
    <rPh sb="1" eb="3">
      <t>セイレキ</t>
    </rPh>
    <phoneticPr fontId="1"/>
  </si>
  <si>
    <t>＜入力欄＞</t>
    <rPh sb="1" eb="4">
      <t>ニュウリョクラン</t>
    </rPh>
    <phoneticPr fontId="1"/>
  </si>
  <si>
    <t>＜進捗状況＞</t>
    <rPh sb="1" eb="5">
      <t>シンチョクジョウキョウ</t>
    </rPh>
    <phoneticPr fontId="1"/>
  </si>
  <si>
    <t>訪問調査日</t>
  </si>
  <si>
    <t>審査会予定日</t>
    <rPh sb="0" eb="6">
      <t>シンサカイヨテイビ</t>
    </rPh>
    <phoneticPr fontId="1"/>
  </si>
  <si>
    <t>【確認可能な申請日】</t>
    <rPh sb="1" eb="5">
      <t>カクニンカノウ</t>
    </rPh>
    <rPh sb="6" eb="9">
      <t>シンセイビ</t>
    </rPh>
    <phoneticPr fontId="1"/>
  </si>
  <si>
    <t>～</t>
    <phoneticPr fontId="1"/>
  </si>
  <si>
    <t>＜備考＞</t>
    <rPh sb="1" eb="3">
      <t>ビコウ</t>
    </rPh>
    <phoneticPr fontId="1"/>
  </si>
  <si>
    <t>＜注意＞</t>
    <rPh sb="1" eb="3">
      <t>チュウイ</t>
    </rPh>
    <phoneticPr fontId="1"/>
  </si>
  <si>
    <t>・審査会予定日は変更される場合があります。</t>
    <rPh sb="1" eb="7">
      <t>シンサカイヨテイビ</t>
    </rPh>
    <rPh sb="8" eb="10">
      <t>ヘンコウ</t>
    </rPh>
    <rPh sb="13" eb="15">
      <t>バアイ</t>
    </rPh>
    <phoneticPr fontId="1"/>
  </si>
  <si>
    <t>・最新の情報が反映されるまでに時間がかかる場合があります。</t>
    <rPh sb="1" eb="3">
      <t>サイシン</t>
    </rPh>
    <rPh sb="4" eb="6">
      <t>ジョウホウ</t>
    </rPh>
    <rPh sb="7" eb="9">
      <t>ハンエイ</t>
    </rPh>
    <rPh sb="15" eb="17">
      <t>ジカン</t>
    </rPh>
    <rPh sb="21" eb="23">
      <t>バアイ</t>
    </rPh>
    <phoneticPr fontId="1"/>
  </si>
  <si>
    <t>・不明な点がある場合は下記担当までご連絡ください。</t>
    <rPh sb="1" eb="3">
      <t>フメイ</t>
    </rPh>
    <rPh sb="4" eb="5">
      <t>テン</t>
    </rPh>
    <rPh sb="8" eb="10">
      <t>バアイ</t>
    </rPh>
    <rPh sb="11" eb="15">
      <t>カキタントウ</t>
    </rPh>
    <rPh sb="18" eb="20">
      <t>レンラク</t>
    </rPh>
    <phoneticPr fontId="1"/>
  </si>
  <si>
    <t>＜問い合わせ先＞</t>
    <rPh sb="1" eb="2">
      <t>ト</t>
    </rPh>
    <rPh sb="3" eb="4">
      <t>ア</t>
    </rPh>
    <rPh sb="6" eb="7">
      <t>サキ</t>
    </rPh>
    <phoneticPr fontId="1"/>
  </si>
  <si>
    <t>熱海市健康福祉部長寿介護課介護保険室</t>
    <rPh sb="0" eb="3">
      <t>アタミシ</t>
    </rPh>
    <rPh sb="3" eb="8">
      <t>ケンコウフクシブ</t>
    </rPh>
    <rPh sb="8" eb="13">
      <t>チョウジュカイゴカ</t>
    </rPh>
    <rPh sb="13" eb="18">
      <t>カイゴホケンシツ</t>
    </rPh>
    <phoneticPr fontId="1"/>
  </si>
  <si>
    <t>TEL:0557-86-6285</t>
    <phoneticPr fontId="1"/>
  </si>
  <si>
    <t>訪問調査実施日</t>
    <rPh sb="0" eb="2">
      <t>ホウモン</t>
    </rPh>
    <rPh sb="2" eb="4">
      <t>チョウサ</t>
    </rPh>
    <rPh sb="4" eb="6">
      <t>ジッシ</t>
    </rPh>
    <rPh sb="6" eb="7">
      <t>ビ</t>
    </rPh>
    <phoneticPr fontId="1"/>
  </si>
  <si>
    <t>意見書入手日</t>
    <rPh sb="0" eb="3">
      <t>イケンショ</t>
    </rPh>
    <rPh sb="3" eb="5">
      <t>ニュウシュ</t>
    </rPh>
    <rPh sb="5" eb="6">
      <t>ビ</t>
    </rPh>
    <phoneticPr fontId="1"/>
  </si>
  <si>
    <t>要介護認定申請日</t>
  </si>
  <si>
    <t>進行状況</t>
  </si>
  <si>
    <t>かかりつけ医意見書作成依頼日</t>
  </si>
  <si>
    <t>かかりつけ医意見書入手日</t>
  </si>
  <si>
    <t>二次審査日</t>
  </si>
  <si>
    <t>申請</t>
  </si>
  <si>
    <t>訪問調査済</t>
  </si>
  <si>
    <t>２次判定可能</t>
  </si>
  <si>
    <t>「2050123456」</t>
    <phoneticPr fontId="1"/>
  </si>
  <si>
    <t>照会番号</t>
    <rPh sb="0" eb="4">
      <t>ショウカイバンゴウ</t>
    </rPh>
    <phoneticPr fontId="1"/>
  </si>
  <si>
    <t>※大正「T」、昭和「S」</t>
    <rPh sb="1" eb="3">
      <t>タイショウ</t>
    </rPh>
    <rPh sb="7" eb="9">
      <t>ショウワ</t>
    </rPh>
    <phoneticPr fontId="1"/>
  </si>
  <si>
    <t>確認可能期間</t>
    <rPh sb="0" eb="6">
      <t>カクニンカノウキカン</t>
    </rPh>
    <phoneticPr fontId="1"/>
  </si>
  <si>
    <t>最小日</t>
    <rPh sb="0" eb="3">
      <t>サイショウビ</t>
    </rPh>
    <phoneticPr fontId="1"/>
  </si>
  <si>
    <t>最大日</t>
    <rPh sb="0" eb="3">
      <t>サイダイビ</t>
    </rPh>
    <phoneticPr fontId="1"/>
  </si>
  <si>
    <t>被保険者番号　半角数字10桁</t>
    <rPh sb="0" eb="6">
      <t>ヒホケンシャバンゴウ</t>
    </rPh>
    <rPh sb="7" eb="11">
      <t>ハンカクスウジ</t>
    </rPh>
    <rPh sb="13" eb="14">
      <t>ケタ</t>
    </rPh>
    <phoneticPr fontId="1"/>
  </si>
  <si>
    <t>生年月日　半角英数字</t>
    <rPh sb="0" eb="4">
      <t>セイネンガッピ</t>
    </rPh>
    <rPh sb="5" eb="10">
      <t>ハンカクエイスウジ</t>
    </rPh>
    <phoneticPr fontId="1"/>
  </si>
  <si>
    <t>被保険者番号</t>
    <rPh sb="0" eb="6">
      <t>ヒホケンシャバンゴウ</t>
    </rPh>
    <phoneticPr fontId="1"/>
  </si>
  <si>
    <t>生年月日</t>
    <rPh sb="0" eb="4">
      <t>セイネンガッピ</t>
    </rPh>
    <phoneticPr fontId="1"/>
  </si>
  <si>
    <t>入力欄の黄色のセルに　被保険者番号　と　生年月日を下記の例のように入力してください。</t>
    <rPh sb="0" eb="3">
      <t>ニュウリョクラン</t>
    </rPh>
    <rPh sb="4" eb="6">
      <t>キイロ</t>
    </rPh>
    <rPh sb="11" eb="17">
      <t>ヒホケンシャバンゴウ</t>
    </rPh>
    <rPh sb="20" eb="24">
      <t>セイネンガッピ</t>
    </rPh>
    <rPh sb="25" eb="27">
      <t>カキ</t>
    </rPh>
    <rPh sb="28" eb="29">
      <t>レイ</t>
    </rPh>
    <rPh sb="33" eb="35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</si>
</sst>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0D8EF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Protection="1">
      <alignment vertical="center"/>
      <protection locked="0"/>
    </xf>
    <xf numFmtId="0" fontId="0" fillId="2" borderId="7" xfId="0" applyFill="1" applyBorder="1" applyProtection="1">
      <alignment vertical="center"/>
      <protection hidden="1"/>
    </xf>
    <xf numFmtId="0" fontId="0" fillId="2" borderId="8" xfId="0" applyFill="1" applyBorder="1" applyProtection="1">
      <alignment vertical="center"/>
      <protection hidden="1"/>
    </xf>
    <xf numFmtId="0" fontId="0" fillId="2" borderId="9" xfId="0" applyFill="1" applyBorder="1" applyProtection="1">
      <alignment vertical="center"/>
      <protection hidden="1"/>
    </xf>
    <xf numFmtId="0" fontId="0" fillId="2" borderId="10" xfId="0" applyFill="1" applyBorder="1" applyProtection="1">
      <alignment vertical="center"/>
      <protection hidden="1"/>
    </xf>
    <xf numFmtId="0" fontId="0" fillId="2" borderId="0" xfId="0" applyFill="1" applyProtection="1">
      <alignment vertical="center"/>
      <protection hidden="1"/>
    </xf>
    <xf numFmtId="0" fontId="0" fillId="2" borderId="11" xfId="0" applyFill="1" applyBorder="1" applyProtection="1">
      <alignment vertical="center"/>
      <protection hidden="1"/>
    </xf>
    <xf numFmtId="0" fontId="0" fillId="2" borderId="19" xfId="0" applyFill="1" applyBorder="1" applyProtection="1">
      <alignment vertical="center"/>
      <protection hidden="1"/>
    </xf>
    <xf numFmtId="57" fontId="0" fillId="2" borderId="19" xfId="0" applyNumberFormat="1" applyFill="1" applyBorder="1" applyProtection="1">
      <alignment vertical="center"/>
      <protection hidden="1"/>
    </xf>
    <xf numFmtId="0" fontId="0" fillId="2" borderId="18" xfId="0" applyFill="1" applyBorder="1" applyProtection="1">
      <alignment vertical="center"/>
      <protection hidden="1"/>
    </xf>
    <xf numFmtId="0" fontId="0" fillId="2" borderId="4" xfId="0" applyFill="1" applyBorder="1" applyProtection="1">
      <alignment vertical="center"/>
      <protection hidden="1"/>
    </xf>
    <xf numFmtId="0" fontId="0" fillId="2" borderId="5" xfId="0" applyFill="1" applyBorder="1" applyProtection="1">
      <alignment vertical="center"/>
      <protection hidden="1"/>
    </xf>
    <xf numFmtId="14" fontId="0" fillId="2" borderId="5" xfId="0" applyNumberFormat="1" applyFill="1" applyBorder="1" applyProtection="1">
      <alignment vertical="center"/>
      <protection hidden="1"/>
    </xf>
    <xf numFmtId="0" fontId="0" fillId="2" borderId="6" xfId="0" applyFill="1" applyBorder="1" applyProtection="1">
      <alignment vertical="center"/>
      <protection hidden="1"/>
    </xf>
    <xf numFmtId="176" fontId="0" fillId="2" borderId="4" xfId="0" applyNumberFormat="1" applyFill="1" applyBorder="1" applyProtection="1">
      <alignment vertical="center"/>
      <protection hidden="1"/>
    </xf>
    <xf numFmtId="0" fontId="0" fillId="2" borderId="5" xfId="0" applyFill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Protection="1">
      <alignment vertical="center"/>
      <protection hidden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Protection="1">
      <alignment vertical="center"/>
      <protection hidden="1"/>
    </xf>
    <xf numFmtId="0" fontId="0" fillId="3" borderId="21" xfId="0" applyFill="1" applyBorder="1" applyProtection="1">
      <alignment vertical="center"/>
      <protection hidden="1"/>
    </xf>
    <xf numFmtId="0" fontId="0" fillId="3" borderId="23" xfId="0" applyFill="1" applyBorder="1" applyProtection="1">
      <alignment vertical="center"/>
      <protection hidden="1"/>
    </xf>
    <xf numFmtId="0" fontId="0" fillId="3" borderId="22" xfId="0" applyFill="1" applyBorder="1" applyProtection="1">
      <alignment vertical="center"/>
      <protection hidden="1"/>
    </xf>
    <xf numFmtId="0" fontId="0" fillId="3" borderId="7" xfId="0" applyFill="1" applyBorder="1" applyProtection="1">
      <alignment vertical="center"/>
      <protection hidden="1"/>
    </xf>
    <xf numFmtId="0" fontId="0" fillId="3" borderId="27" xfId="0" applyFill="1" applyBorder="1" applyProtection="1">
      <alignment vertical="center"/>
      <protection hidden="1"/>
    </xf>
    <xf numFmtId="0" fontId="0" fillId="3" borderId="26" xfId="0" applyFill="1" applyBorder="1" applyProtection="1">
      <alignment vertical="center"/>
      <protection hidden="1"/>
    </xf>
    <xf numFmtId="0" fontId="0" fillId="4" borderId="7" xfId="0" applyFill="1" applyBorder="1" applyProtection="1">
      <alignment vertical="center"/>
      <protection hidden="1"/>
    </xf>
    <xf numFmtId="0" fontId="0" fillId="4" borderId="21" xfId="0" applyFill="1" applyBorder="1" applyProtection="1">
      <alignment vertical="center"/>
      <protection hidden="1"/>
    </xf>
    <xf numFmtId="0" fontId="0" fillId="4" borderId="26" xfId="0" applyFill="1" applyBorder="1" applyProtection="1">
      <alignment vertical="center"/>
      <protection hidden="1"/>
    </xf>
    <xf numFmtId="0" fontId="0" fillId="4" borderId="22" xfId="0" applyFill="1" applyBorder="1" applyProtection="1">
      <alignment vertical="center"/>
      <protection hidden="1"/>
    </xf>
    <xf numFmtId="0" fontId="0" fillId="5" borderId="0" xfId="0" applyFill="1">
      <alignment vertical="center"/>
    </xf>
    <xf numFmtId="0" fontId="0" fillId="5" borderId="0" xfId="0" applyFill="1" applyProtection="1">
      <alignment vertical="center"/>
      <protection hidden="1"/>
    </xf>
    <xf numFmtId="0" fontId="3" fillId="5" borderId="0" xfId="0" applyFont="1" applyFill="1" applyProtection="1">
      <alignment vertical="center"/>
      <protection hidden="1"/>
    </xf>
    <xf numFmtId="0" fontId="4" fillId="5" borderId="0" xfId="0" applyFont="1" applyFill="1">
      <alignment vertical="center"/>
    </xf>
    <xf numFmtId="176" fontId="0" fillId="0" borderId="0" xfId="0" applyNumberFormat="1" applyProtection="1">
      <alignment vertical="center"/>
      <protection locked="0"/>
    </xf>
    <xf numFmtId="0" fontId="0" fillId="2" borderId="7" xfId="0" applyFill="1" applyBorder="1" applyProtection="1">
      <alignment vertical="center"/>
      <protection hidden="1"/>
    </xf>
    <xf numFmtId="0" fontId="0" fillId="2" borderId="8" xfId="0" applyFill="1" applyBorder="1" applyProtection="1">
      <alignment vertical="center"/>
      <protection hidden="1"/>
    </xf>
    <xf numFmtId="0" fontId="0" fillId="2" borderId="9" xfId="0" applyFill="1" applyBorder="1" applyProtection="1">
      <alignment vertical="center"/>
      <protection hidden="1"/>
    </xf>
    <xf numFmtId="0" fontId="0" fillId="2" borderId="7" xfId="0" applyFill="1" applyBorder="1" applyAlignment="1" applyProtection="1">
      <alignment horizontal="left" vertical="center"/>
      <protection hidden="1"/>
    </xf>
    <xf numFmtId="0" fontId="0" fillId="2" borderId="8" xfId="0" applyFill="1" applyBorder="1" applyAlignment="1" applyProtection="1">
      <alignment horizontal="left" vertical="center"/>
      <protection hidden="1"/>
    </xf>
    <xf numFmtId="0" fontId="0" fillId="2" borderId="9" xfId="0" applyFill="1" applyBorder="1" applyAlignment="1" applyProtection="1">
      <alignment horizontal="left" vertical="center"/>
      <protection hidden="1"/>
    </xf>
    <xf numFmtId="0" fontId="0" fillId="2" borderId="26" xfId="0" applyFill="1" applyBorder="1" applyProtection="1">
      <alignment vertical="center"/>
      <protection hidden="1"/>
    </xf>
    <xf numFmtId="0" fontId="0" fillId="2" borderId="24" xfId="0" applyFill="1" applyBorder="1" applyProtection="1">
      <alignment vertical="center"/>
      <protection hidden="1"/>
    </xf>
    <xf numFmtId="0" fontId="0" fillId="2" borderId="28" xfId="0" applyFill="1" applyBorder="1" applyProtection="1">
      <alignment vertical="center"/>
      <protection hidden="1"/>
    </xf>
    <xf numFmtId="176" fontId="0" fillId="2" borderId="12" xfId="0" applyNumberFormat="1" applyFill="1" applyBorder="1" applyAlignment="1" applyProtection="1">
      <alignment horizontal="center" vertical="center"/>
      <protection hidden="1"/>
    </xf>
    <xf numFmtId="176" fontId="0" fillId="2" borderId="13" xfId="0" applyNumberFormat="1" applyFill="1" applyBorder="1" applyAlignment="1" applyProtection="1">
      <alignment horizontal="center" vertical="center"/>
      <protection hidden="1"/>
    </xf>
    <xf numFmtId="176" fontId="0" fillId="2" borderId="16" xfId="0" applyNumberFormat="1" applyFill="1" applyBorder="1" applyAlignment="1" applyProtection="1">
      <alignment horizontal="center" vertical="center"/>
      <protection hidden="1"/>
    </xf>
    <xf numFmtId="176" fontId="0" fillId="2" borderId="17" xfId="0" applyNumberFormat="1" applyFill="1" applyBorder="1" applyAlignment="1" applyProtection="1">
      <alignment horizontal="center" vertical="center"/>
      <protection hidden="1"/>
    </xf>
    <xf numFmtId="176" fontId="0" fillId="2" borderId="14" xfId="0" applyNumberFormat="1" applyFill="1" applyBorder="1" applyAlignment="1" applyProtection="1">
      <alignment horizontal="center" vertical="center"/>
      <protection hidden="1"/>
    </xf>
    <xf numFmtId="176" fontId="0" fillId="2" borderId="15" xfId="0" applyNumberFormat="1" applyFill="1" applyBorder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0" fillId="0" borderId="3" xfId="0" applyBorder="1" applyAlignment="1" applyProtection="1">
      <alignment vertical="center" wrapText="1"/>
      <protection hidden="1"/>
    </xf>
    <xf numFmtId="0" fontId="0" fillId="0" borderId="4" xfId="0" applyBorder="1" applyAlignment="1" applyProtection="1">
      <alignment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2" borderId="12" xfId="0" applyFill="1" applyBorder="1" applyProtection="1">
      <alignment vertical="center"/>
      <protection locked="0"/>
    </xf>
    <xf numFmtId="0" fontId="0" fillId="2" borderId="13" xfId="0" applyFill="1" applyBorder="1" applyProtection="1">
      <alignment vertical="center"/>
      <protection locked="0"/>
    </xf>
    <xf numFmtId="176" fontId="0" fillId="2" borderId="14" xfId="0" applyNumberFormat="1" applyFill="1" applyBorder="1" applyProtection="1">
      <alignment vertical="center"/>
      <protection locked="0"/>
    </xf>
    <xf numFmtId="176" fontId="0" fillId="2" borderId="15" xfId="0" applyNumberFormat="1" applyFill="1" applyBorder="1" applyProtection="1">
      <alignment vertical="center"/>
      <protection locked="0"/>
    </xf>
    <xf numFmtId="0" fontId="0" fillId="2" borderId="20" xfId="0" applyFill="1" applyBorder="1" applyAlignment="1" applyProtection="1">
      <alignment horizontal="center" vertical="center"/>
      <protection hidden="1"/>
    </xf>
    <xf numFmtId="0" fontId="0" fillId="2" borderId="19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distributed" vertical="center"/>
      <protection hidden="1"/>
    </xf>
    <xf numFmtId="0" fontId="0" fillId="3" borderId="24" xfId="0" applyFill="1" applyBorder="1" applyAlignment="1" applyProtection="1">
      <alignment horizontal="distributed" vertical="center"/>
      <protection hidden="1"/>
    </xf>
    <xf numFmtId="0" fontId="0" fillId="3" borderId="25" xfId="0" applyFill="1" applyBorder="1" applyAlignment="1" applyProtection="1">
      <alignment horizontal="distributed" vertical="center"/>
      <protection hidden="1"/>
    </xf>
    <xf numFmtId="0" fontId="0" fillId="3" borderId="8" xfId="0" applyFill="1" applyBorder="1" applyAlignment="1" applyProtection="1">
      <alignment horizontal="distributed" vertical="center"/>
      <protection hidden="1"/>
    </xf>
    <xf numFmtId="0" fontId="0" fillId="4" borderId="24" xfId="0" applyFill="1" applyBorder="1" applyAlignment="1" applyProtection="1">
      <alignment horizontal="distributed" vertical="center"/>
      <protection hidden="1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A0D8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213732</xdr:colOff>
      <xdr:row>1</xdr:row>
      <xdr:rowOff>46796</xdr:rowOff>
    </xdr:from>
    <xdr:to>
      <xdr:col>3</xdr:col>
      <xdr:colOff>95017</xdr:colOff>
      <xdr:row>2</xdr:row>
      <xdr:rowOff>285362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DD37BA1-F977-FFE6-49B7-32CA4BA8D9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73" r="11613" b="29031"/>
        <a:stretch/>
      </xdr:blipFill>
      <xdr:spPr bwMode="auto">
        <a:xfrm>
          <a:off x="213732" y="237296"/>
          <a:ext cx="614710" cy="49891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1CBB6-1826-4BDD-A146-1A8B5EB0A6A1}">
  <sheetPr codeName="Sheet1">
    <pageSetUpPr fitToPage="1"/>
  </sheetPr>
  <dimension ref="A1:P23"/>
  <sheetViews>
    <sheetView tabSelected="1" topLeftCell="A3" zoomScaleNormal="100" workbookViewId="0">
      <selection activeCell="G11" sqref="G11:I11"/>
    </sheetView>
  </sheetViews>
  <sheetFormatPr defaultRowHeight="18" x14ac:dyDescent="0.55000000000000004"/>
  <cols>
    <col min="1" max="1" width="3.83203125" customWidth="1"/>
    <col min="2" max="3" width="2.83203125" customWidth="1"/>
    <col min="4" max="4" width="15.83203125" customWidth="1"/>
    <col min="5" max="6" width="2.83203125" customWidth="1"/>
    <col min="10" max="10" width="9.25" bestFit="1" customWidth="1"/>
    <col min="13" max="13" width="11.25" customWidth="1"/>
    <col min="14" max="14" width="4.5" customWidth="1"/>
    <col min="15" max="15" width="11.25" customWidth="1"/>
    <col min="16" max="16" width="3.75" customWidth="1"/>
  </cols>
  <sheetData>
    <row r="1" spans="1:16" ht="15" customHeight="1" x14ac:dyDescent="0.55000000000000004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19.5" customHeight="1" x14ac:dyDescent="0.55000000000000004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6" t="s">
        <v>9</v>
      </c>
      <c r="N2" s="37"/>
      <c r="O2" s="38"/>
      <c r="P2" s="31"/>
    </row>
    <row r="3" spans="1:16" ht="22.5" x14ac:dyDescent="0.55000000000000004">
      <c r="A3" s="31"/>
      <c r="B3" s="51" t="s">
        <v>0</v>
      </c>
      <c r="C3" s="51"/>
      <c r="D3" s="51"/>
      <c r="E3" s="51"/>
      <c r="F3" s="51"/>
      <c r="G3" s="51"/>
      <c r="H3" s="51"/>
      <c r="I3" s="51"/>
      <c r="J3" s="51"/>
      <c r="K3" s="31"/>
      <c r="L3" s="31"/>
      <c r="M3" s="16">
        <f>tab【非表示】!D3</f>
        <v>46099</v>
      </c>
      <c r="N3" s="17" t="s">
        <v>10</v>
      </c>
      <c r="O3" s="18">
        <f>tab【非表示】!E3</f>
        <v>46171</v>
      </c>
      <c r="P3" s="31"/>
    </row>
    <row r="4" spans="1:16" ht="15" customHeight="1" x14ac:dyDescent="0.55000000000000004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22.5" customHeight="1" x14ac:dyDescent="0.55000000000000004">
      <c r="A5" s="31"/>
      <c r="B5" s="3" t="s">
        <v>39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31"/>
    </row>
    <row r="6" spans="1:16" ht="22.5" customHeight="1" x14ac:dyDescent="0.55000000000000004">
      <c r="A6" s="31"/>
      <c r="B6" s="62" t="s">
        <v>1</v>
      </c>
      <c r="C6" s="63"/>
      <c r="D6" s="7" t="s">
        <v>35</v>
      </c>
      <c r="E6" s="7"/>
      <c r="F6" s="7"/>
      <c r="G6" s="7"/>
      <c r="H6" s="7"/>
      <c r="I6" s="7" t="s">
        <v>29</v>
      </c>
      <c r="J6" s="7"/>
      <c r="K6" s="7"/>
      <c r="L6" s="7"/>
      <c r="M6" s="7"/>
      <c r="N6" s="7"/>
      <c r="O6" s="8"/>
      <c r="P6" s="31"/>
    </row>
    <row r="7" spans="1:16" ht="22.5" customHeight="1" x14ac:dyDescent="0.55000000000000004">
      <c r="A7" s="31"/>
      <c r="B7" s="6"/>
      <c r="C7" s="7"/>
      <c r="D7" s="9" t="s">
        <v>36</v>
      </c>
      <c r="E7" s="9"/>
      <c r="F7" s="9"/>
      <c r="G7" s="9"/>
      <c r="H7" s="9"/>
      <c r="I7" s="9" t="s">
        <v>3</v>
      </c>
      <c r="J7" s="10">
        <v>18629</v>
      </c>
      <c r="K7" s="9" t="s">
        <v>31</v>
      </c>
      <c r="L7" s="9"/>
      <c r="M7" s="9"/>
      <c r="N7" s="9"/>
      <c r="O7" s="11"/>
      <c r="P7" s="31"/>
    </row>
    <row r="8" spans="1:16" ht="22.5" customHeight="1" x14ac:dyDescent="0.55000000000000004">
      <c r="A8" s="31"/>
      <c r="B8" s="12"/>
      <c r="C8" s="13"/>
      <c r="D8" s="13" t="s">
        <v>2</v>
      </c>
      <c r="E8" s="13"/>
      <c r="F8" s="13"/>
      <c r="G8" s="13"/>
      <c r="H8" s="13"/>
      <c r="I8" s="13" t="s">
        <v>4</v>
      </c>
      <c r="J8" s="14">
        <v>18629</v>
      </c>
      <c r="K8" s="13"/>
      <c r="L8" s="13"/>
      <c r="M8" s="13"/>
      <c r="N8" s="13"/>
      <c r="O8" s="15"/>
      <c r="P8" s="31"/>
    </row>
    <row r="9" spans="1:16" x14ac:dyDescent="0.55000000000000004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6" x14ac:dyDescent="0.55000000000000004">
      <c r="A10" s="31"/>
      <c r="B10" s="31" t="s">
        <v>5</v>
      </c>
      <c r="C10" s="31"/>
      <c r="D10" s="31"/>
      <c r="E10" s="31"/>
      <c r="F10" s="31"/>
      <c r="G10" s="31"/>
      <c r="H10" s="31"/>
      <c r="I10" s="31"/>
      <c r="J10" s="31"/>
      <c r="K10" s="31" t="s">
        <v>11</v>
      </c>
      <c r="L10" s="31"/>
      <c r="M10" s="31"/>
      <c r="N10" s="31"/>
      <c r="O10" s="31"/>
      <c r="P10" s="31"/>
    </row>
    <row r="11" spans="1:16" ht="25.5" customHeight="1" x14ac:dyDescent="0.55000000000000004">
      <c r="A11" s="31"/>
      <c r="B11" s="27"/>
      <c r="C11" s="64" t="s">
        <v>37</v>
      </c>
      <c r="D11" s="64"/>
      <c r="E11" s="64"/>
      <c r="F11" s="28"/>
      <c r="G11" s="58"/>
      <c r="H11" s="58"/>
      <c r="I11" s="59"/>
      <c r="J11" s="31"/>
      <c r="K11" s="52" t="str">
        <f>IF(G11="","",IF(G12="","",tab【非表示】!B1))</f>
        <v/>
      </c>
      <c r="L11" s="53"/>
      <c r="M11" s="53"/>
      <c r="N11" s="53"/>
      <c r="O11" s="54"/>
      <c r="P11" s="31"/>
    </row>
    <row r="12" spans="1:16" ht="25.5" customHeight="1" x14ac:dyDescent="0.55000000000000004">
      <c r="A12" s="31"/>
      <c r="B12" s="29"/>
      <c r="C12" s="68" t="s">
        <v>38</v>
      </c>
      <c r="D12" s="68"/>
      <c r="E12" s="68"/>
      <c r="F12" s="30"/>
      <c r="G12" s="60"/>
      <c r="H12" s="60"/>
      <c r="I12" s="61"/>
      <c r="J12" s="31"/>
      <c r="K12" s="55"/>
      <c r="L12" s="56"/>
      <c r="M12" s="56"/>
      <c r="N12" s="56"/>
      <c r="O12" s="57"/>
      <c r="P12" s="31"/>
    </row>
    <row r="13" spans="1:16" x14ac:dyDescent="0.55000000000000004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spans="1:16" x14ac:dyDescent="0.55000000000000004">
      <c r="A14" s="31"/>
      <c r="B14" s="31" t="s">
        <v>6</v>
      </c>
      <c r="C14" s="31"/>
      <c r="D14" s="31"/>
      <c r="E14" s="31"/>
      <c r="F14" s="31"/>
      <c r="G14" s="31"/>
      <c r="H14" s="31"/>
      <c r="I14" s="31"/>
      <c r="J14" s="31"/>
      <c r="K14" s="32" t="s">
        <v>12</v>
      </c>
      <c r="L14" s="31"/>
      <c r="M14" s="31"/>
      <c r="N14" s="31"/>
      <c r="O14" s="31"/>
      <c r="P14" s="31"/>
    </row>
    <row r="15" spans="1:16" ht="26.25" customHeight="1" x14ac:dyDescent="0.55000000000000004">
      <c r="A15" s="31"/>
      <c r="B15" s="24"/>
      <c r="C15" s="67" t="s">
        <v>19</v>
      </c>
      <c r="D15" s="67"/>
      <c r="E15" s="67"/>
      <c r="F15" s="21"/>
      <c r="G15" s="45" t="str">
        <f>IF(tab【非表示】!$B$2&gt;=2,"",IF(tab【非表示】!$B$1="",IF($G$11="","",IF($G$12="","",tab【非表示】!C1)),""))</f>
        <v/>
      </c>
      <c r="H15" s="45"/>
      <c r="I15" s="46"/>
      <c r="J15" s="31"/>
      <c r="K15" s="33" t="s">
        <v>13</v>
      </c>
      <c r="L15" s="31"/>
      <c r="M15" s="31"/>
      <c r="N15" s="31"/>
      <c r="O15" s="31"/>
      <c r="P15" s="31"/>
    </row>
    <row r="16" spans="1:16" ht="26.25" customHeight="1" x14ac:dyDescent="0.55000000000000004">
      <c r="A16" s="31"/>
      <c r="B16" s="25"/>
      <c r="C16" s="66" t="s">
        <v>20</v>
      </c>
      <c r="D16" s="66"/>
      <c r="E16" s="66"/>
      <c r="F16" s="22"/>
      <c r="G16" s="47" t="str">
        <f>IF(tab【非表示】!$B$2&gt;=2,"",IF(tab【非表示】!$B$1="",IF($G$11="","",IF($G$12="","",tab【非表示】!C2)),""))</f>
        <v/>
      </c>
      <c r="H16" s="47"/>
      <c r="I16" s="48"/>
      <c r="J16" s="31"/>
      <c r="K16" s="33" t="s">
        <v>14</v>
      </c>
      <c r="L16" s="31"/>
      <c r="M16" s="31"/>
      <c r="N16" s="31"/>
      <c r="O16" s="31"/>
      <c r="P16" s="31"/>
    </row>
    <row r="17" spans="1:16" ht="26.25" customHeight="1" x14ac:dyDescent="0.55000000000000004">
      <c r="A17" s="31"/>
      <c r="B17" s="26"/>
      <c r="C17" s="65" t="s">
        <v>8</v>
      </c>
      <c r="D17" s="65"/>
      <c r="E17" s="65"/>
      <c r="F17" s="23"/>
      <c r="G17" s="49" t="str">
        <f>IF(tab【非表示】!$B$2&gt;=2,"",IF(tab【非表示】!$B$1="",IF($G$11="","",IF($G$12="","",tab【非表示】!C3)),""))</f>
        <v/>
      </c>
      <c r="H17" s="49"/>
      <c r="I17" s="50"/>
      <c r="J17" s="31"/>
      <c r="K17" s="33" t="s">
        <v>15</v>
      </c>
      <c r="L17" s="31"/>
      <c r="M17" s="31"/>
      <c r="N17" s="31"/>
      <c r="O17" s="31"/>
      <c r="P17" s="31"/>
    </row>
    <row r="18" spans="1:16" x14ac:dyDescent="0.5500000000000000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4"/>
      <c r="L18" s="31"/>
      <c r="M18" s="31"/>
      <c r="N18" s="31"/>
      <c r="O18" s="31"/>
      <c r="P18" s="31"/>
    </row>
    <row r="19" spans="1:16" x14ac:dyDescent="0.5500000000000000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  <row r="20" spans="1:16" x14ac:dyDescent="0.5500000000000000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2" t="s">
        <v>16</v>
      </c>
      <c r="L20" s="32"/>
      <c r="M20" s="32"/>
      <c r="N20" s="32"/>
      <c r="O20" s="32"/>
      <c r="P20" s="31"/>
    </row>
    <row r="21" spans="1:16" ht="25.5" customHeight="1" x14ac:dyDescent="0.5500000000000000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9" t="s">
        <v>17</v>
      </c>
      <c r="L21" s="40"/>
      <c r="M21" s="40"/>
      <c r="N21" s="40"/>
      <c r="O21" s="41"/>
      <c r="P21" s="31"/>
    </row>
    <row r="22" spans="1:16" ht="25.5" customHeight="1" x14ac:dyDescent="0.5500000000000000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42" t="s">
        <v>18</v>
      </c>
      <c r="L22" s="43"/>
      <c r="M22" s="43"/>
      <c r="N22" s="43"/>
      <c r="O22" s="44"/>
      <c r="P22" s="31"/>
    </row>
    <row r="23" spans="1:16" x14ac:dyDescent="0.5500000000000000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</row>
  </sheetData>
  <sheetProtection algorithmName="SHA-512" hashValue="Qdhy+b3yqRqV5Fj+LbSMhRXAis7sBeXSom9f/Cem46seqyWej19xwx/eLuBWpgV0oK0GohWZyfQgIq9GJcyh5Q==" saltValue="adAua2P5H5Tys+vZAmlKXA==" spinCount="100000" sheet="1" objects="1" scenarios="1"/>
  <mergeCells count="16">
    <mergeCell ref="M2:O2"/>
    <mergeCell ref="K21:O21"/>
    <mergeCell ref="K22:O22"/>
    <mergeCell ref="G15:I15"/>
    <mergeCell ref="G16:I16"/>
    <mergeCell ref="G17:I17"/>
    <mergeCell ref="B3:J3"/>
    <mergeCell ref="K11:O12"/>
    <mergeCell ref="G11:I11"/>
    <mergeCell ref="G12:I12"/>
    <mergeCell ref="B6:C6"/>
    <mergeCell ref="C11:E11"/>
    <mergeCell ref="C17:E17"/>
    <mergeCell ref="C16:E16"/>
    <mergeCell ref="C15:E15"/>
    <mergeCell ref="C12:E12"/>
  </mergeCells>
  <phoneticPr fontId="1"/>
  <conditionalFormatting sqref="G11:I12">
    <cfRule type="containsBlanks" dxfId="1" priority="1">
      <formula>LEN(TRIM(G11))=0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A4597-BCC0-4F11-AD20-6DB341764C5C}">
  <sheetPr codeName="Sheet2">
    <tabColor rgb="FFFFFF00"/>
  </sheetPr>
  <dimension ref="A1:G206"/>
  <sheetViews>
    <sheetView workbookViewId="0">
      <selection activeCell="B2" sqref="B2"/>
    </sheetView>
  </sheetViews>
  <sheetFormatPr defaultColWidth="9" defaultRowHeight="18" x14ac:dyDescent="0.55000000000000004"/>
  <cols>
    <col min="1" max="1" width="17.58203125" style="2" bestFit="1" customWidth="1"/>
    <col min="2" max="2" width="9" style="35"/>
    <col min="3" max="3" width="9" style="2"/>
    <col min="4" max="5" width="13" style="35" bestFit="1" customWidth="1"/>
    <col min="6" max="6" width="17.25" style="35" bestFit="1" customWidth="1"/>
    <col min="7" max="7" width="13" style="2" bestFit="1" customWidth="1"/>
    <col min="8" max="16384" width="9" style="2"/>
  </cols>
  <sheetData>
    <row r="1" spans="1:7" x14ac:dyDescent="0.55000000000000004">
      <c r="A1" s="19" t="s">
        <v>30</v>
      </c>
      <c r="B1" s="35" t="s">
        <v>21</v>
      </c>
      <c r="C1" s="2" t="s">
        <v>22</v>
      </c>
      <c r="D1" s="35" t="s">
        <v>7</v>
      </c>
      <c r="E1" s="35" t="s">
        <v>23</v>
      </c>
      <c r="F1" s="35" t="s">
        <v>24</v>
      </c>
      <c r="G1" s="2" t="s">
        <v>25</v>
      </c>
    </row>
    <row r="2" spans="1:7" x14ac:dyDescent="0.55000000000000004">
      <c r="A2" s="2">
        <v>18954764223168</v>
      </c>
      <c r="B2" s="35">
        <v>46161</v>
      </c>
      <c r="C2" s="2" t="s">
        <v>26</v>
      </c>
      <c r="E2" s="35">
        <v>46167</v>
      </c>
    </row>
    <row r="3" spans="1:7" x14ac:dyDescent="0.55000000000000004">
      <c r="A3" s="2">
        <v>19598528954800</v>
      </c>
      <c r="B3" s="35">
        <v>46149</v>
      </c>
      <c r="C3" s="2" t="s">
        <v>28</v>
      </c>
      <c r="D3" s="35">
        <v>46160</v>
      </c>
      <c r="E3" s="35">
        <v>46150</v>
      </c>
      <c r="F3" s="35">
        <v>46161</v>
      </c>
      <c r="G3" s="2">
        <v>46177</v>
      </c>
    </row>
    <row r="4" spans="1:7" x14ac:dyDescent="0.55000000000000004">
      <c r="A4" s="2">
        <v>20141832209850</v>
      </c>
      <c r="B4" s="35">
        <v>46149</v>
      </c>
      <c r="C4" s="2" t="s">
        <v>26</v>
      </c>
      <c r="E4" s="35">
        <v>46150</v>
      </c>
      <c r="F4" s="35">
        <v>46164</v>
      </c>
    </row>
    <row r="5" spans="1:7" x14ac:dyDescent="0.55000000000000004">
      <c r="A5" s="2">
        <v>20980376006870</v>
      </c>
      <c r="B5" s="35">
        <v>46156</v>
      </c>
      <c r="C5" s="2" t="s">
        <v>26</v>
      </c>
      <c r="E5" s="35">
        <v>46161</v>
      </c>
      <c r="F5" s="35">
        <v>46170</v>
      </c>
    </row>
    <row r="6" spans="1:7" x14ac:dyDescent="0.55000000000000004">
      <c r="A6" s="2">
        <v>21048034470089</v>
      </c>
      <c r="B6" s="35">
        <v>46162</v>
      </c>
      <c r="C6" s="2" t="s">
        <v>26</v>
      </c>
      <c r="E6" s="35">
        <v>46167</v>
      </c>
      <c r="F6" s="35">
        <v>46170</v>
      </c>
    </row>
    <row r="7" spans="1:7" x14ac:dyDescent="0.55000000000000004">
      <c r="A7" s="2">
        <v>21574944846624</v>
      </c>
      <c r="B7" s="35">
        <v>46133</v>
      </c>
      <c r="C7" s="2" t="s">
        <v>28</v>
      </c>
      <c r="D7" s="35">
        <v>46160</v>
      </c>
      <c r="E7" s="35">
        <v>46136</v>
      </c>
      <c r="F7" s="35">
        <v>46149</v>
      </c>
      <c r="G7" s="2">
        <v>46177</v>
      </c>
    </row>
    <row r="8" spans="1:7" x14ac:dyDescent="0.55000000000000004">
      <c r="A8" s="2">
        <v>22124416954400</v>
      </c>
      <c r="B8" s="35">
        <v>46149</v>
      </c>
      <c r="C8" s="2" t="s">
        <v>28</v>
      </c>
      <c r="D8" s="35">
        <v>46162</v>
      </c>
      <c r="E8" s="35">
        <v>46150</v>
      </c>
      <c r="F8" s="35">
        <v>46163</v>
      </c>
      <c r="G8" s="2">
        <v>46177</v>
      </c>
    </row>
    <row r="9" spans="1:7" x14ac:dyDescent="0.55000000000000004">
      <c r="A9" s="2">
        <v>22300737203514</v>
      </c>
      <c r="B9" s="35">
        <v>46136</v>
      </c>
      <c r="C9" s="2" t="s">
        <v>27</v>
      </c>
      <c r="D9" s="35">
        <v>46154</v>
      </c>
      <c r="E9" s="35">
        <v>46150</v>
      </c>
    </row>
    <row r="10" spans="1:7" x14ac:dyDescent="0.55000000000000004">
      <c r="A10" s="2">
        <v>22485261766728</v>
      </c>
      <c r="B10" s="35">
        <v>46150</v>
      </c>
      <c r="C10" s="2" t="s">
        <v>26</v>
      </c>
      <c r="E10" s="35">
        <v>46160</v>
      </c>
    </row>
    <row r="11" spans="1:7" x14ac:dyDescent="0.55000000000000004">
      <c r="A11" s="2">
        <v>22565225188584</v>
      </c>
      <c r="B11" s="35">
        <v>46149</v>
      </c>
      <c r="C11" s="2" t="s">
        <v>28</v>
      </c>
      <c r="D11" s="35">
        <v>46157</v>
      </c>
      <c r="E11" s="35">
        <v>46150</v>
      </c>
      <c r="F11" s="35">
        <v>46162</v>
      </c>
      <c r="G11" s="2">
        <v>46177</v>
      </c>
    </row>
    <row r="12" spans="1:7" x14ac:dyDescent="0.55000000000000004">
      <c r="A12" s="2">
        <v>22805106895224</v>
      </c>
      <c r="B12" s="35">
        <v>46157</v>
      </c>
      <c r="C12" s="2" t="s">
        <v>26</v>
      </c>
      <c r="E12" s="35">
        <v>46167</v>
      </c>
    </row>
    <row r="13" spans="1:7" x14ac:dyDescent="0.55000000000000004">
      <c r="A13" s="2">
        <v>23979929434251</v>
      </c>
      <c r="B13" s="35">
        <v>46139</v>
      </c>
      <c r="C13" s="2" t="s">
        <v>28</v>
      </c>
      <c r="D13" s="35">
        <v>46154</v>
      </c>
      <c r="E13" s="35">
        <v>46150</v>
      </c>
      <c r="F13" s="35">
        <v>46164</v>
      </c>
      <c r="G13" s="2">
        <v>46177</v>
      </c>
    </row>
    <row r="14" spans="1:7" x14ac:dyDescent="0.55000000000000004">
      <c r="A14" s="2">
        <v>24063993488604</v>
      </c>
      <c r="B14" s="35">
        <v>46149</v>
      </c>
      <c r="C14" s="2" t="s">
        <v>28</v>
      </c>
      <c r="D14" s="35">
        <v>46156</v>
      </c>
      <c r="E14" s="35">
        <v>46150</v>
      </c>
      <c r="F14" s="35">
        <v>46168</v>
      </c>
      <c r="G14" s="2">
        <v>46177</v>
      </c>
    </row>
    <row r="15" spans="1:7" x14ac:dyDescent="0.55000000000000004">
      <c r="A15" s="2">
        <v>24715997715376</v>
      </c>
      <c r="B15" s="35">
        <v>46143</v>
      </c>
      <c r="C15" s="2" t="s">
        <v>26</v>
      </c>
      <c r="E15" s="35">
        <v>46150</v>
      </c>
      <c r="F15" s="35">
        <v>46169</v>
      </c>
    </row>
    <row r="16" spans="1:7" x14ac:dyDescent="0.55000000000000004">
      <c r="A16" s="2">
        <v>24752905093866</v>
      </c>
      <c r="B16" s="35">
        <v>46162</v>
      </c>
      <c r="C16" s="2" t="s">
        <v>26</v>
      </c>
      <c r="E16" s="35">
        <v>46162</v>
      </c>
    </row>
    <row r="17" spans="1:7" x14ac:dyDescent="0.55000000000000004">
      <c r="A17" s="2">
        <v>25437714044424</v>
      </c>
      <c r="B17" s="35">
        <v>46161</v>
      </c>
      <c r="C17" s="2" t="s">
        <v>26</v>
      </c>
      <c r="E17" s="35">
        <v>46161</v>
      </c>
      <c r="F17" s="35">
        <v>46167</v>
      </c>
    </row>
    <row r="18" spans="1:7" x14ac:dyDescent="0.55000000000000004">
      <c r="A18" s="2">
        <v>25790378025780</v>
      </c>
      <c r="B18" s="35">
        <v>46153</v>
      </c>
      <c r="C18" s="2" t="s">
        <v>26</v>
      </c>
      <c r="E18" s="35">
        <v>46160</v>
      </c>
      <c r="F18" s="35">
        <v>46163</v>
      </c>
    </row>
    <row r="19" spans="1:7" x14ac:dyDescent="0.55000000000000004">
      <c r="A19" s="2">
        <v>25851887453080</v>
      </c>
      <c r="B19" s="35">
        <v>46149</v>
      </c>
      <c r="C19" s="2" t="s">
        <v>28</v>
      </c>
      <c r="D19" s="35">
        <v>46156</v>
      </c>
      <c r="E19" s="35">
        <v>46150</v>
      </c>
      <c r="F19" s="35">
        <v>46168</v>
      </c>
      <c r="G19" s="2">
        <v>46177</v>
      </c>
    </row>
    <row r="20" spans="1:7" x14ac:dyDescent="0.55000000000000004">
      <c r="A20" s="2">
        <v>25938002094640</v>
      </c>
      <c r="B20" s="35">
        <v>46149</v>
      </c>
      <c r="C20" s="2" t="s">
        <v>28</v>
      </c>
      <c r="D20" s="35">
        <v>46162</v>
      </c>
      <c r="E20" s="35">
        <v>46150</v>
      </c>
      <c r="F20" s="35">
        <v>46163</v>
      </c>
      <c r="G20" s="2">
        <v>46177</v>
      </c>
    </row>
    <row r="21" spans="1:7" x14ac:dyDescent="0.55000000000000004">
      <c r="A21" s="2">
        <v>25974907953750</v>
      </c>
      <c r="B21" s="35">
        <v>46149</v>
      </c>
      <c r="C21" s="2" t="s">
        <v>26</v>
      </c>
      <c r="E21" s="35">
        <v>46150</v>
      </c>
    </row>
    <row r="22" spans="1:7" x14ac:dyDescent="0.55000000000000004">
      <c r="A22" s="2">
        <v>26106130193742</v>
      </c>
      <c r="B22" s="35">
        <v>46157</v>
      </c>
      <c r="C22" s="2" t="s">
        <v>26</v>
      </c>
      <c r="E22" s="35">
        <v>46167</v>
      </c>
    </row>
    <row r="23" spans="1:7" x14ac:dyDescent="0.55000000000000004">
      <c r="A23" s="2">
        <v>26167642204360</v>
      </c>
      <c r="B23" s="35">
        <v>46143</v>
      </c>
      <c r="C23" s="2" t="s">
        <v>28</v>
      </c>
      <c r="D23" s="35">
        <v>46157</v>
      </c>
      <c r="E23" s="35">
        <v>46150</v>
      </c>
      <c r="F23" s="35">
        <v>46161</v>
      </c>
      <c r="G23" s="2">
        <v>46177</v>
      </c>
    </row>
    <row r="24" spans="1:7" x14ac:dyDescent="0.55000000000000004">
      <c r="A24" s="2">
        <v>26108233882200</v>
      </c>
      <c r="B24" s="35">
        <v>46167</v>
      </c>
      <c r="C24" s="2" t="s">
        <v>26</v>
      </c>
      <c r="E24" s="35">
        <v>46170</v>
      </c>
    </row>
    <row r="25" spans="1:7" x14ac:dyDescent="0.55000000000000004">
      <c r="A25" s="2">
        <v>26676187659180</v>
      </c>
      <c r="B25" s="35">
        <v>46154</v>
      </c>
      <c r="C25" s="2" t="s">
        <v>26</v>
      </c>
      <c r="E25" s="35">
        <v>46167</v>
      </c>
    </row>
    <row r="26" spans="1:7" x14ac:dyDescent="0.55000000000000004">
      <c r="A26" s="2">
        <v>24267312757275</v>
      </c>
      <c r="B26" s="35">
        <v>46150</v>
      </c>
      <c r="C26" s="2" t="s">
        <v>28</v>
      </c>
      <c r="D26" s="35">
        <v>46161</v>
      </c>
      <c r="E26" s="35">
        <v>46160</v>
      </c>
      <c r="F26" s="35">
        <v>46167</v>
      </c>
      <c r="G26" s="2">
        <v>46177</v>
      </c>
    </row>
    <row r="27" spans="1:7" x14ac:dyDescent="0.55000000000000004">
      <c r="A27" s="2">
        <v>26821789940967</v>
      </c>
      <c r="B27" s="35">
        <v>46160</v>
      </c>
      <c r="C27" s="2" t="s">
        <v>27</v>
      </c>
      <c r="D27" s="35">
        <v>46164</v>
      </c>
      <c r="E27" s="35">
        <v>46167</v>
      </c>
    </row>
    <row r="28" spans="1:7" x14ac:dyDescent="0.55000000000000004">
      <c r="A28" s="2">
        <v>27100674590397</v>
      </c>
      <c r="B28" s="35">
        <v>46150</v>
      </c>
      <c r="C28" s="2" t="s">
        <v>28</v>
      </c>
      <c r="D28" s="35">
        <v>46160</v>
      </c>
      <c r="E28" s="35">
        <v>46160</v>
      </c>
      <c r="F28" s="35">
        <v>46167</v>
      </c>
      <c r="G28" s="2">
        <v>46177</v>
      </c>
    </row>
    <row r="29" spans="1:7" x14ac:dyDescent="0.55000000000000004">
      <c r="A29" s="2">
        <v>27186795823911</v>
      </c>
      <c r="B29" s="35">
        <v>46161</v>
      </c>
      <c r="C29" s="2" t="s">
        <v>26</v>
      </c>
      <c r="E29" s="35">
        <v>46167</v>
      </c>
    </row>
    <row r="30" spans="1:7" x14ac:dyDescent="0.55000000000000004">
      <c r="A30" s="2">
        <v>27412351595169</v>
      </c>
      <c r="B30" s="35">
        <v>46168</v>
      </c>
      <c r="C30" s="2" t="s">
        <v>26</v>
      </c>
      <c r="E30" s="35">
        <v>46170</v>
      </c>
    </row>
    <row r="31" spans="1:7" x14ac:dyDescent="0.55000000000000004">
      <c r="A31" s="2">
        <v>27486168485259</v>
      </c>
      <c r="B31" s="35">
        <v>46153</v>
      </c>
      <c r="C31" s="2" t="s">
        <v>26</v>
      </c>
      <c r="E31" s="35">
        <v>46160</v>
      </c>
    </row>
    <row r="32" spans="1:7" x14ac:dyDescent="0.55000000000000004">
      <c r="A32" s="2">
        <v>27642011152871</v>
      </c>
      <c r="B32" s="35">
        <v>46157</v>
      </c>
      <c r="C32" s="2" t="s">
        <v>26</v>
      </c>
      <c r="E32" s="35">
        <v>46167</v>
      </c>
    </row>
    <row r="33" spans="1:7" x14ac:dyDescent="0.55000000000000004">
      <c r="A33" s="2">
        <v>27742491597684</v>
      </c>
      <c r="B33" s="35">
        <v>46150</v>
      </c>
      <c r="C33" s="2" t="s">
        <v>28</v>
      </c>
      <c r="D33" s="35">
        <v>46157</v>
      </c>
      <c r="E33" s="35">
        <v>46160</v>
      </c>
      <c r="F33" s="35">
        <v>46169</v>
      </c>
      <c r="G33" s="2">
        <v>46177</v>
      </c>
    </row>
    <row r="34" spans="1:7" x14ac:dyDescent="0.55000000000000004">
      <c r="A34" s="2">
        <v>27793759083183</v>
      </c>
      <c r="B34" s="35">
        <v>46143</v>
      </c>
      <c r="C34" s="2" t="s">
        <v>28</v>
      </c>
      <c r="D34" s="35">
        <v>46154</v>
      </c>
      <c r="E34" s="35">
        <v>46150</v>
      </c>
      <c r="F34" s="35">
        <v>46162</v>
      </c>
      <c r="G34" s="2">
        <v>46177</v>
      </c>
    </row>
    <row r="35" spans="1:7" x14ac:dyDescent="0.55000000000000004">
      <c r="A35" s="2">
        <v>24886697263382</v>
      </c>
      <c r="B35" s="35">
        <v>46153</v>
      </c>
      <c r="C35" s="2" t="s">
        <v>26</v>
      </c>
      <c r="E35" s="35">
        <v>46160</v>
      </c>
    </row>
    <row r="36" spans="1:7" x14ac:dyDescent="0.55000000000000004">
      <c r="A36" s="2">
        <v>28033684411902</v>
      </c>
      <c r="B36" s="35">
        <v>46128</v>
      </c>
      <c r="C36" s="2" t="s">
        <v>26</v>
      </c>
      <c r="E36" s="35">
        <v>46136</v>
      </c>
    </row>
    <row r="37" spans="1:7" x14ac:dyDescent="0.55000000000000004">
      <c r="A37" s="2">
        <v>28093147116329</v>
      </c>
      <c r="B37" s="35">
        <v>46149</v>
      </c>
      <c r="C37" s="2" t="s">
        <v>28</v>
      </c>
      <c r="D37" s="35">
        <v>46160</v>
      </c>
      <c r="E37" s="35">
        <v>46150</v>
      </c>
      <c r="F37" s="35">
        <v>46167</v>
      </c>
      <c r="G37" s="2">
        <v>46177</v>
      </c>
    </row>
    <row r="38" spans="1:7" x14ac:dyDescent="0.55000000000000004">
      <c r="A38" s="2">
        <v>28189520865000</v>
      </c>
      <c r="B38" s="35">
        <v>46156</v>
      </c>
      <c r="C38" s="2" t="s">
        <v>26</v>
      </c>
      <c r="E38" s="35">
        <v>46161</v>
      </c>
    </row>
    <row r="39" spans="1:7" x14ac:dyDescent="0.55000000000000004">
      <c r="A39" s="2">
        <v>28265390062390</v>
      </c>
      <c r="B39" s="35">
        <v>46143</v>
      </c>
      <c r="C39" s="2" t="s">
        <v>26</v>
      </c>
      <c r="E39" s="35">
        <v>46150</v>
      </c>
      <c r="F39" s="35">
        <v>46169</v>
      </c>
    </row>
    <row r="40" spans="1:7" x14ac:dyDescent="0.55000000000000004">
      <c r="A40" s="2">
        <v>28292050762800</v>
      </c>
      <c r="B40" s="35">
        <v>46143</v>
      </c>
      <c r="C40" s="2" t="s">
        <v>28</v>
      </c>
      <c r="D40" s="35">
        <v>46155</v>
      </c>
      <c r="E40" s="35">
        <v>46150</v>
      </c>
      <c r="F40" s="35">
        <v>46167</v>
      </c>
      <c r="G40" s="2">
        <v>46177</v>
      </c>
    </row>
    <row r="41" spans="1:7" x14ac:dyDescent="0.55000000000000004">
      <c r="A41" s="2">
        <v>28396635877494</v>
      </c>
      <c r="B41" s="35">
        <v>46167</v>
      </c>
      <c r="C41" s="2" t="s">
        <v>26</v>
      </c>
      <c r="E41" s="35">
        <v>46170</v>
      </c>
    </row>
    <row r="42" spans="1:7" x14ac:dyDescent="0.55000000000000004">
      <c r="A42" s="2">
        <v>26082042204130</v>
      </c>
      <c r="B42" s="35">
        <v>46167</v>
      </c>
      <c r="C42" s="2" t="s">
        <v>26</v>
      </c>
      <c r="E42" s="35">
        <v>46170</v>
      </c>
    </row>
    <row r="43" spans="1:7" x14ac:dyDescent="0.55000000000000004">
      <c r="A43" s="2">
        <v>28523774835099</v>
      </c>
      <c r="B43" s="35">
        <v>46143</v>
      </c>
      <c r="C43" s="2" t="s">
        <v>28</v>
      </c>
      <c r="D43" s="35">
        <v>46155</v>
      </c>
      <c r="E43" s="35">
        <v>46150</v>
      </c>
      <c r="F43" s="35">
        <v>46164</v>
      </c>
      <c r="G43" s="2">
        <v>46177</v>
      </c>
    </row>
    <row r="44" spans="1:7" x14ac:dyDescent="0.55000000000000004">
      <c r="A44" s="2">
        <v>28704225209361</v>
      </c>
      <c r="B44" s="35">
        <v>46150</v>
      </c>
      <c r="C44" s="2" t="s">
        <v>27</v>
      </c>
      <c r="D44" s="35">
        <v>46164</v>
      </c>
      <c r="E44" s="35">
        <v>46160</v>
      </c>
    </row>
    <row r="45" spans="1:7" x14ac:dyDescent="0.55000000000000004">
      <c r="A45" s="2">
        <v>25389130541760</v>
      </c>
      <c r="B45" s="35">
        <v>46153</v>
      </c>
      <c r="C45" s="2" t="s">
        <v>26</v>
      </c>
      <c r="E45" s="35">
        <v>46160</v>
      </c>
    </row>
    <row r="46" spans="1:7" x14ac:dyDescent="0.55000000000000004">
      <c r="A46" s="2">
        <v>28847767800665</v>
      </c>
      <c r="B46" s="35">
        <v>46143</v>
      </c>
      <c r="C46" s="2" t="s">
        <v>27</v>
      </c>
      <c r="D46" s="35">
        <v>46154</v>
      </c>
      <c r="E46" s="35">
        <v>46150</v>
      </c>
    </row>
    <row r="47" spans="1:7" x14ac:dyDescent="0.55000000000000004">
      <c r="A47" s="2">
        <v>29013860470656</v>
      </c>
      <c r="B47" s="35">
        <v>46164</v>
      </c>
      <c r="C47" s="2" t="s">
        <v>26</v>
      </c>
      <c r="E47" s="35">
        <v>46170</v>
      </c>
    </row>
    <row r="48" spans="1:7" x14ac:dyDescent="0.55000000000000004">
      <c r="A48" s="2">
        <v>29017961483658</v>
      </c>
      <c r="B48" s="35">
        <v>46107</v>
      </c>
      <c r="C48" s="2" t="s">
        <v>28</v>
      </c>
      <c r="D48" s="35">
        <v>46132</v>
      </c>
      <c r="E48" s="35">
        <v>46115</v>
      </c>
      <c r="F48" s="35">
        <v>46167</v>
      </c>
      <c r="G48" s="2">
        <v>46177</v>
      </c>
    </row>
    <row r="49" spans="1:7" x14ac:dyDescent="0.55000000000000004">
      <c r="A49" s="2">
        <v>26918614639020</v>
      </c>
      <c r="B49" s="35">
        <v>46156</v>
      </c>
      <c r="C49" s="2" t="s">
        <v>26</v>
      </c>
      <c r="E49" s="35">
        <v>46161</v>
      </c>
      <c r="F49" s="35">
        <v>46170</v>
      </c>
    </row>
    <row r="50" spans="1:7" x14ac:dyDescent="0.55000000000000004">
      <c r="A50" s="2">
        <v>29093838440660</v>
      </c>
      <c r="B50" s="35">
        <v>46143</v>
      </c>
      <c r="C50" s="2" t="s">
        <v>26</v>
      </c>
      <c r="E50" s="35">
        <v>46150</v>
      </c>
      <c r="F50" s="35">
        <v>46164</v>
      </c>
    </row>
    <row r="51" spans="1:7" x14ac:dyDescent="0.55000000000000004">
      <c r="A51" s="2">
        <v>29206612724132</v>
      </c>
      <c r="B51" s="35">
        <v>46149</v>
      </c>
      <c r="C51" s="2" t="s">
        <v>28</v>
      </c>
      <c r="D51" s="35">
        <v>46164</v>
      </c>
      <c r="E51" s="35">
        <v>46150</v>
      </c>
      <c r="F51" s="35">
        <v>46163</v>
      </c>
      <c r="G51" s="2">
        <v>46177</v>
      </c>
    </row>
    <row r="52" spans="1:7" x14ac:dyDescent="0.55000000000000004">
      <c r="A52" s="2">
        <v>29356319350611</v>
      </c>
      <c r="B52" s="35">
        <v>46168</v>
      </c>
      <c r="C52" s="2" t="s">
        <v>26</v>
      </c>
      <c r="E52" s="35">
        <v>46170</v>
      </c>
    </row>
    <row r="53" spans="1:7" x14ac:dyDescent="0.55000000000000004">
      <c r="A53" s="2">
        <v>29462952112650</v>
      </c>
      <c r="B53" s="35">
        <v>46136</v>
      </c>
      <c r="C53" s="2" t="s">
        <v>26</v>
      </c>
      <c r="E53" s="35">
        <v>46136</v>
      </c>
      <c r="F53" s="35">
        <v>46149</v>
      </c>
    </row>
    <row r="54" spans="1:7" x14ac:dyDescent="0.55000000000000004">
      <c r="A54" s="2">
        <v>24694269006990</v>
      </c>
      <c r="B54" s="35">
        <v>46143</v>
      </c>
      <c r="C54" s="2" t="s">
        <v>28</v>
      </c>
      <c r="D54" s="35">
        <v>46163</v>
      </c>
      <c r="E54" s="35">
        <v>46150</v>
      </c>
      <c r="F54" s="35">
        <v>46169</v>
      </c>
      <c r="G54" s="2">
        <v>46177</v>
      </c>
    </row>
    <row r="55" spans="1:7" x14ac:dyDescent="0.55000000000000004">
      <c r="A55" s="2">
        <v>23993128275120</v>
      </c>
      <c r="B55" s="35">
        <v>46160</v>
      </c>
      <c r="C55" s="2" t="s">
        <v>26</v>
      </c>
      <c r="E55" s="35">
        <v>46161</v>
      </c>
    </row>
    <row r="56" spans="1:7" x14ac:dyDescent="0.55000000000000004">
      <c r="A56" s="2">
        <v>29696706684970</v>
      </c>
      <c r="B56" s="35">
        <v>46143</v>
      </c>
      <c r="C56" s="2" t="s">
        <v>28</v>
      </c>
      <c r="D56" s="35">
        <v>46161</v>
      </c>
      <c r="E56" s="35">
        <v>46150</v>
      </c>
      <c r="F56" s="35">
        <v>46161</v>
      </c>
      <c r="G56" s="2">
        <v>46177</v>
      </c>
    </row>
    <row r="57" spans="1:7" x14ac:dyDescent="0.55000000000000004">
      <c r="A57" s="2">
        <v>27906925365184</v>
      </c>
      <c r="B57" s="35">
        <v>46118</v>
      </c>
      <c r="C57" s="2" t="s">
        <v>27</v>
      </c>
      <c r="D57" s="35">
        <v>46140</v>
      </c>
      <c r="E57" s="35">
        <v>46133</v>
      </c>
    </row>
    <row r="58" spans="1:7" x14ac:dyDescent="0.55000000000000004">
      <c r="A58" s="2">
        <v>29780783655480</v>
      </c>
      <c r="B58" s="35">
        <v>46149</v>
      </c>
      <c r="C58" s="2" t="s">
        <v>26</v>
      </c>
      <c r="E58" s="35">
        <v>46150</v>
      </c>
    </row>
    <row r="59" spans="1:7" x14ac:dyDescent="0.55000000000000004">
      <c r="A59" s="2">
        <v>29942782594630</v>
      </c>
      <c r="B59" s="35">
        <v>46149</v>
      </c>
      <c r="C59" s="2" t="s">
        <v>26</v>
      </c>
      <c r="E59" s="35">
        <v>46150</v>
      </c>
      <c r="F59" s="35">
        <v>46160</v>
      </c>
    </row>
    <row r="60" spans="1:7" x14ac:dyDescent="0.55000000000000004">
      <c r="A60" s="2">
        <v>29971497331512</v>
      </c>
      <c r="B60" s="35">
        <v>46153</v>
      </c>
      <c r="C60" s="2" t="s">
        <v>26</v>
      </c>
      <c r="E60" s="35">
        <v>46160</v>
      </c>
      <c r="F60" s="35">
        <v>46170</v>
      </c>
    </row>
    <row r="61" spans="1:7" x14ac:dyDescent="0.55000000000000004">
      <c r="A61" s="2">
        <v>30018661251850</v>
      </c>
      <c r="B61" s="35">
        <v>46150</v>
      </c>
      <c r="C61" s="2" t="s">
        <v>27</v>
      </c>
      <c r="D61" s="35">
        <v>46160</v>
      </c>
      <c r="E61" s="35">
        <v>46160</v>
      </c>
    </row>
    <row r="62" spans="1:7" x14ac:dyDescent="0.55000000000000004">
      <c r="A62" s="2">
        <v>30043270326254</v>
      </c>
      <c r="B62" s="35">
        <v>46143</v>
      </c>
      <c r="C62" s="2" t="s">
        <v>27</v>
      </c>
      <c r="D62" s="35">
        <v>46157</v>
      </c>
      <c r="E62" s="35">
        <v>46150</v>
      </c>
    </row>
    <row r="63" spans="1:7" x14ac:dyDescent="0.55000000000000004">
      <c r="A63" s="2">
        <v>30108889641124</v>
      </c>
      <c r="B63" s="35">
        <v>46157</v>
      </c>
      <c r="C63" s="2" t="s">
        <v>26</v>
      </c>
      <c r="E63" s="35">
        <v>46167</v>
      </c>
    </row>
    <row r="64" spans="1:7" x14ac:dyDescent="0.55000000000000004">
      <c r="A64" s="2">
        <v>30348815339362</v>
      </c>
      <c r="B64" s="35">
        <v>46167</v>
      </c>
      <c r="C64" s="2" t="s">
        <v>26</v>
      </c>
      <c r="E64" s="35">
        <v>46170</v>
      </c>
    </row>
    <row r="65" spans="1:7" x14ac:dyDescent="0.55000000000000004">
      <c r="A65" s="2">
        <v>30631802206905</v>
      </c>
      <c r="B65" s="35">
        <v>46169</v>
      </c>
      <c r="C65" s="2" t="s">
        <v>26</v>
      </c>
    </row>
    <row r="66" spans="1:7" x14ac:dyDescent="0.55000000000000004">
      <c r="A66" s="2">
        <v>30787661542808</v>
      </c>
      <c r="B66" s="35">
        <v>46160</v>
      </c>
      <c r="C66" s="2" t="s">
        <v>26</v>
      </c>
      <c r="E66" s="35">
        <v>46167</v>
      </c>
    </row>
    <row r="67" spans="1:7" x14ac:dyDescent="0.55000000000000004">
      <c r="A67" s="2">
        <v>30845080701705</v>
      </c>
      <c r="B67" s="35">
        <v>46150</v>
      </c>
      <c r="C67" s="2" t="s">
        <v>28</v>
      </c>
      <c r="D67" s="35">
        <v>46161</v>
      </c>
      <c r="E67" s="35">
        <v>46160</v>
      </c>
      <c r="F67" s="35">
        <v>46167</v>
      </c>
      <c r="G67" s="2">
        <v>46177</v>
      </c>
    </row>
    <row r="68" spans="1:7" x14ac:dyDescent="0.55000000000000004">
      <c r="A68" s="2">
        <v>30855335239400</v>
      </c>
      <c r="B68" s="35">
        <v>46125</v>
      </c>
      <c r="C68" s="2" t="s">
        <v>28</v>
      </c>
      <c r="D68" s="35">
        <v>46136</v>
      </c>
      <c r="E68" s="35">
        <v>46132</v>
      </c>
      <c r="F68" s="35">
        <v>46167</v>
      </c>
      <c r="G68" s="2">
        <v>46177</v>
      </c>
    </row>
    <row r="69" spans="1:7" x14ac:dyDescent="0.55000000000000004">
      <c r="A69" s="2">
        <v>30855335359800</v>
      </c>
      <c r="B69" s="35">
        <v>46167</v>
      </c>
      <c r="C69" s="2" t="s">
        <v>26</v>
      </c>
      <c r="E69" s="35">
        <v>46170</v>
      </c>
    </row>
    <row r="70" spans="1:7" x14ac:dyDescent="0.55000000000000004">
      <c r="A70" s="2">
        <v>30927146229490</v>
      </c>
      <c r="B70" s="35">
        <v>46153</v>
      </c>
      <c r="C70" s="2" t="s">
        <v>26</v>
      </c>
      <c r="E70" s="35">
        <v>46160</v>
      </c>
      <c r="F70" s="35">
        <v>46170</v>
      </c>
    </row>
    <row r="71" spans="1:7" x14ac:dyDescent="0.55000000000000004">
      <c r="A71" s="2">
        <v>31070666898005</v>
      </c>
      <c r="B71" s="35">
        <v>46150</v>
      </c>
      <c r="C71" s="2" t="s">
        <v>26</v>
      </c>
      <c r="E71" s="35">
        <v>46160</v>
      </c>
      <c r="F71" s="35">
        <v>46163</v>
      </c>
    </row>
    <row r="72" spans="1:7" x14ac:dyDescent="0.55000000000000004">
      <c r="A72" s="2">
        <v>31218325736475</v>
      </c>
      <c r="B72" s="35">
        <v>46149</v>
      </c>
      <c r="C72" s="2" t="s">
        <v>26</v>
      </c>
      <c r="E72" s="35">
        <v>46150</v>
      </c>
      <c r="F72" s="35">
        <v>46160</v>
      </c>
    </row>
    <row r="73" spans="1:7" x14ac:dyDescent="0.55000000000000004">
      <c r="A73" s="2">
        <v>31214226335250</v>
      </c>
      <c r="B73" s="35">
        <v>46155</v>
      </c>
      <c r="C73" s="2" t="s">
        <v>26</v>
      </c>
      <c r="E73" s="35">
        <v>46161</v>
      </c>
    </row>
    <row r="74" spans="1:7" x14ac:dyDescent="0.55000000000000004">
      <c r="A74" s="2">
        <v>31208082568236</v>
      </c>
      <c r="B74" s="35">
        <v>46149</v>
      </c>
      <c r="C74" s="2" t="s">
        <v>28</v>
      </c>
      <c r="D74" s="35">
        <v>46153</v>
      </c>
      <c r="E74" s="35">
        <v>46150</v>
      </c>
      <c r="F74" s="35">
        <v>46168</v>
      </c>
      <c r="G74" s="2">
        <v>46177</v>
      </c>
    </row>
    <row r="75" spans="1:7" x14ac:dyDescent="0.55000000000000004">
      <c r="A75" s="2">
        <v>31347529163060</v>
      </c>
      <c r="B75" s="35">
        <v>46154</v>
      </c>
      <c r="C75" s="2" t="s">
        <v>26</v>
      </c>
      <c r="E75" s="35">
        <v>46161</v>
      </c>
    </row>
    <row r="76" spans="1:7" x14ac:dyDescent="0.55000000000000004">
      <c r="A76" s="2">
        <v>31380333848178</v>
      </c>
      <c r="B76" s="35">
        <v>46162</v>
      </c>
      <c r="C76" s="2" t="s">
        <v>26</v>
      </c>
      <c r="E76" s="35">
        <v>46170</v>
      </c>
    </row>
    <row r="77" spans="1:7" x14ac:dyDescent="0.55000000000000004">
      <c r="A77" s="2">
        <v>31456227759771</v>
      </c>
      <c r="B77" s="35">
        <v>46143</v>
      </c>
      <c r="C77" s="2" t="s">
        <v>27</v>
      </c>
      <c r="D77" s="35">
        <v>46161</v>
      </c>
      <c r="E77" s="35">
        <v>46150</v>
      </c>
    </row>
    <row r="78" spans="1:7" x14ac:dyDescent="0.55000000000000004">
      <c r="A78" s="2">
        <v>31521854612250</v>
      </c>
      <c r="B78" s="35">
        <v>46143</v>
      </c>
      <c r="C78" s="2" t="s">
        <v>28</v>
      </c>
      <c r="D78" s="35">
        <v>46161</v>
      </c>
      <c r="E78" s="35">
        <v>46150</v>
      </c>
      <c r="F78" s="35">
        <v>46157</v>
      </c>
      <c r="G78" s="2">
        <v>46177</v>
      </c>
    </row>
    <row r="79" spans="1:7" x14ac:dyDescent="0.55000000000000004">
      <c r="A79" s="2">
        <v>31634625130480</v>
      </c>
      <c r="B79" s="35">
        <v>46139</v>
      </c>
      <c r="C79" s="2" t="s">
        <v>28</v>
      </c>
      <c r="D79" s="35">
        <v>46156</v>
      </c>
      <c r="E79" s="35">
        <v>46150</v>
      </c>
      <c r="F79" s="35">
        <v>46164</v>
      </c>
      <c r="G79" s="2">
        <v>46177</v>
      </c>
    </row>
    <row r="80" spans="1:7" x14ac:dyDescent="0.55000000000000004">
      <c r="A80" s="2">
        <v>31948384656808</v>
      </c>
      <c r="B80" s="35">
        <v>46160</v>
      </c>
      <c r="C80" s="2" t="s">
        <v>28</v>
      </c>
      <c r="D80" s="35">
        <v>46161</v>
      </c>
      <c r="E80" s="35">
        <v>46161</v>
      </c>
      <c r="F80" s="35">
        <v>46169</v>
      </c>
      <c r="G80" s="2">
        <v>46177</v>
      </c>
    </row>
    <row r="81" spans="1:7" x14ac:dyDescent="0.55000000000000004">
      <c r="A81" s="2">
        <v>31972999748480</v>
      </c>
      <c r="B81" s="35">
        <v>46127</v>
      </c>
      <c r="C81" s="2" t="s">
        <v>28</v>
      </c>
      <c r="D81" s="35">
        <v>46139</v>
      </c>
      <c r="E81" s="35">
        <v>46132</v>
      </c>
      <c r="F81" s="35">
        <v>46167</v>
      </c>
      <c r="G81" s="2">
        <v>46177</v>
      </c>
    </row>
    <row r="82" spans="1:7" x14ac:dyDescent="0.55000000000000004">
      <c r="A82" s="2">
        <v>32069372181264</v>
      </c>
      <c r="B82" s="35">
        <v>46139</v>
      </c>
      <c r="C82" s="2" t="s">
        <v>27</v>
      </c>
      <c r="D82" s="35">
        <v>46163</v>
      </c>
      <c r="E82" s="35">
        <v>46150</v>
      </c>
      <c r="F82" s="35">
        <v>46162</v>
      </c>
    </row>
    <row r="83" spans="1:7" x14ac:dyDescent="0.55000000000000004">
      <c r="A83" s="2">
        <v>32108343617927</v>
      </c>
      <c r="B83" s="35">
        <v>46162</v>
      </c>
      <c r="C83" s="2" t="s">
        <v>26</v>
      </c>
      <c r="E83" s="35">
        <v>46170</v>
      </c>
    </row>
    <row r="84" spans="1:7" x14ac:dyDescent="0.55000000000000004">
      <c r="A84" s="2">
        <v>32155524725688</v>
      </c>
      <c r="B84" s="35">
        <v>46154</v>
      </c>
      <c r="C84" s="2" t="s">
        <v>27</v>
      </c>
      <c r="D84" s="35">
        <v>46164</v>
      </c>
      <c r="E84" s="35">
        <v>46161</v>
      </c>
    </row>
    <row r="85" spans="1:7" x14ac:dyDescent="0.55000000000000004">
      <c r="A85" s="2">
        <v>32202680637936</v>
      </c>
      <c r="B85" s="35">
        <v>46149</v>
      </c>
      <c r="C85" s="2" t="s">
        <v>28</v>
      </c>
      <c r="D85" s="35">
        <v>46155</v>
      </c>
      <c r="E85" s="35">
        <v>46150</v>
      </c>
      <c r="F85" s="35">
        <v>46162</v>
      </c>
      <c r="G85" s="2">
        <v>46177</v>
      </c>
    </row>
    <row r="86" spans="1:7" x14ac:dyDescent="0.55000000000000004">
      <c r="A86" s="2">
        <v>32305221399234</v>
      </c>
      <c r="B86" s="35">
        <v>46160</v>
      </c>
      <c r="C86" s="2" t="s">
        <v>26</v>
      </c>
      <c r="E86" s="35">
        <v>46167</v>
      </c>
    </row>
    <row r="87" spans="1:7" x14ac:dyDescent="0.55000000000000004">
      <c r="A87" s="2">
        <v>32387249087881</v>
      </c>
      <c r="B87" s="35">
        <v>46119</v>
      </c>
      <c r="C87" s="2" t="s">
        <v>27</v>
      </c>
      <c r="D87" s="35">
        <v>46140</v>
      </c>
      <c r="E87" s="35">
        <v>46132</v>
      </c>
    </row>
    <row r="88" spans="1:7" x14ac:dyDescent="0.55000000000000004">
      <c r="A88" s="2">
        <v>27823477400410</v>
      </c>
      <c r="B88" s="35">
        <v>46156</v>
      </c>
      <c r="C88" s="2" t="s">
        <v>27</v>
      </c>
      <c r="D88" s="35">
        <v>46162</v>
      </c>
      <c r="E88" s="35">
        <v>46161</v>
      </c>
    </row>
    <row r="89" spans="1:7" x14ac:dyDescent="0.55000000000000004">
      <c r="A89" s="2">
        <v>32483642806136</v>
      </c>
      <c r="B89" s="35">
        <v>46139</v>
      </c>
      <c r="C89" s="2" t="s">
        <v>28</v>
      </c>
      <c r="D89" s="35">
        <v>46154</v>
      </c>
      <c r="E89" s="35">
        <v>46150</v>
      </c>
      <c r="F89" s="35">
        <v>46167</v>
      </c>
      <c r="G89" s="2">
        <v>46177</v>
      </c>
    </row>
    <row r="90" spans="1:7" x14ac:dyDescent="0.55000000000000004">
      <c r="A90" s="2">
        <v>32672299752768</v>
      </c>
      <c r="B90" s="35">
        <v>46153</v>
      </c>
      <c r="C90" s="2" t="s">
        <v>27</v>
      </c>
      <c r="D90" s="35">
        <v>46157</v>
      </c>
      <c r="E90" s="35">
        <v>46160</v>
      </c>
    </row>
    <row r="91" spans="1:7" x14ac:dyDescent="0.55000000000000004">
      <c r="A91" s="2">
        <v>32844569624460</v>
      </c>
      <c r="B91" s="35">
        <v>46113</v>
      </c>
      <c r="C91" s="2" t="s">
        <v>27</v>
      </c>
      <c r="D91" s="35">
        <v>46132</v>
      </c>
      <c r="E91" s="35">
        <v>46115</v>
      </c>
    </row>
    <row r="92" spans="1:7" x14ac:dyDescent="0.55000000000000004">
      <c r="A92" s="2">
        <v>33022993467828</v>
      </c>
      <c r="B92" s="35">
        <v>46149</v>
      </c>
      <c r="C92" s="2" t="s">
        <v>26</v>
      </c>
      <c r="E92" s="35">
        <v>46150</v>
      </c>
      <c r="F92" s="35">
        <v>46170</v>
      </c>
    </row>
    <row r="93" spans="1:7" x14ac:dyDescent="0.55000000000000004">
      <c r="A93" s="2">
        <v>33025049154644</v>
      </c>
      <c r="B93" s="35">
        <v>46149</v>
      </c>
      <c r="C93" s="2" t="s">
        <v>28</v>
      </c>
      <c r="D93" s="35">
        <v>46160</v>
      </c>
      <c r="E93" s="35">
        <v>46150</v>
      </c>
      <c r="F93" s="35">
        <v>46167</v>
      </c>
      <c r="G93" s="2">
        <v>46177</v>
      </c>
    </row>
    <row r="94" spans="1:7" x14ac:dyDescent="0.55000000000000004">
      <c r="A94" s="2">
        <v>33154252010859</v>
      </c>
      <c r="B94" s="35">
        <v>46161</v>
      </c>
      <c r="C94" s="2" t="s">
        <v>26</v>
      </c>
      <c r="E94" s="35">
        <v>46167</v>
      </c>
    </row>
    <row r="95" spans="1:7" x14ac:dyDescent="0.55000000000000004">
      <c r="A95" s="2">
        <v>33232169236095</v>
      </c>
      <c r="B95" s="35">
        <v>46149</v>
      </c>
      <c r="C95" s="2" t="s">
        <v>26</v>
      </c>
      <c r="E95" s="35">
        <v>46150</v>
      </c>
      <c r="F95" s="35">
        <v>46162</v>
      </c>
    </row>
    <row r="96" spans="1:7" x14ac:dyDescent="0.55000000000000004">
      <c r="A96" s="2">
        <v>33398293338270</v>
      </c>
      <c r="B96" s="35">
        <v>46143</v>
      </c>
      <c r="C96" s="2" t="s">
        <v>28</v>
      </c>
      <c r="D96" s="35">
        <v>46160</v>
      </c>
      <c r="E96" s="35">
        <v>46150</v>
      </c>
      <c r="F96" s="35">
        <v>46155</v>
      </c>
      <c r="G96" s="2">
        <v>46177</v>
      </c>
    </row>
    <row r="97" spans="1:7" x14ac:dyDescent="0.55000000000000004">
      <c r="A97" s="2">
        <v>27715052289456</v>
      </c>
      <c r="B97" s="35">
        <v>46143</v>
      </c>
      <c r="C97" s="2" t="s">
        <v>26</v>
      </c>
      <c r="E97" s="35">
        <v>46150</v>
      </c>
      <c r="F97" s="35">
        <v>46169</v>
      </c>
    </row>
    <row r="98" spans="1:7" x14ac:dyDescent="0.55000000000000004">
      <c r="A98" s="2">
        <v>33476215935240</v>
      </c>
      <c r="B98" s="35">
        <v>46143</v>
      </c>
      <c r="C98" s="2" t="s">
        <v>26</v>
      </c>
      <c r="E98" s="35">
        <v>46150</v>
      </c>
    </row>
    <row r="99" spans="1:7" x14ac:dyDescent="0.55000000000000004">
      <c r="A99" s="2">
        <v>33474165962767</v>
      </c>
      <c r="B99" s="35">
        <v>46168</v>
      </c>
      <c r="C99" s="2" t="s">
        <v>26</v>
      </c>
      <c r="E99" s="35">
        <v>46170</v>
      </c>
    </row>
    <row r="100" spans="1:7" x14ac:dyDescent="0.55000000000000004">
      <c r="A100" s="2">
        <v>24537252165888</v>
      </c>
      <c r="B100" s="35">
        <v>46167</v>
      </c>
      <c r="C100" s="2" t="s">
        <v>26</v>
      </c>
      <c r="E100" s="35">
        <v>46170</v>
      </c>
    </row>
    <row r="101" spans="1:7" x14ac:dyDescent="0.55000000000000004">
      <c r="A101" s="2">
        <v>33896629360836</v>
      </c>
      <c r="B101" s="35">
        <v>46162</v>
      </c>
      <c r="C101" s="2" t="s">
        <v>26</v>
      </c>
      <c r="E101" s="35">
        <v>46170</v>
      </c>
    </row>
    <row r="102" spans="1:7" x14ac:dyDescent="0.55000000000000004">
      <c r="A102" s="2">
        <v>33892530945827</v>
      </c>
      <c r="B102" s="35">
        <v>46140</v>
      </c>
      <c r="C102" s="2" t="s">
        <v>28</v>
      </c>
      <c r="D102" s="35">
        <v>46153</v>
      </c>
      <c r="E102" s="35">
        <v>46150</v>
      </c>
      <c r="F102" s="35">
        <v>46164</v>
      </c>
      <c r="G102" s="2">
        <v>46177</v>
      </c>
    </row>
    <row r="103" spans="1:7" x14ac:dyDescent="0.55000000000000004">
      <c r="A103" s="2">
        <v>34025821210800</v>
      </c>
      <c r="B103" s="35">
        <v>46149</v>
      </c>
      <c r="C103" s="2" t="s">
        <v>28</v>
      </c>
      <c r="D103" s="35">
        <v>46157</v>
      </c>
      <c r="E103" s="35">
        <v>46150</v>
      </c>
      <c r="F103" s="35">
        <v>46160</v>
      </c>
      <c r="G103" s="2">
        <v>46177</v>
      </c>
    </row>
    <row r="104" spans="1:7" x14ac:dyDescent="0.55000000000000004">
      <c r="A104" s="2">
        <v>34146811488300</v>
      </c>
      <c r="B104" s="35">
        <v>46143</v>
      </c>
      <c r="C104" s="2" t="s">
        <v>26</v>
      </c>
      <c r="E104" s="35">
        <v>46150</v>
      </c>
      <c r="F104" s="35">
        <v>46167</v>
      </c>
    </row>
    <row r="105" spans="1:7" x14ac:dyDescent="0.55000000000000004">
      <c r="A105" s="2">
        <v>30017649109184</v>
      </c>
      <c r="B105" s="35">
        <v>46143</v>
      </c>
      <c r="C105" s="2" t="s">
        <v>28</v>
      </c>
      <c r="D105" s="35">
        <v>46161</v>
      </c>
      <c r="E105" s="35">
        <v>46150</v>
      </c>
      <c r="F105" s="35">
        <v>46160</v>
      </c>
      <c r="G105" s="2">
        <v>46177</v>
      </c>
    </row>
    <row r="106" spans="1:7" x14ac:dyDescent="0.55000000000000004">
      <c r="A106" s="2">
        <v>34370325268356</v>
      </c>
      <c r="B106" s="35">
        <v>46150</v>
      </c>
      <c r="C106" s="2" t="s">
        <v>27</v>
      </c>
      <c r="D106" s="35">
        <v>46157</v>
      </c>
      <c r="E106" s="35">
        <v>46160</v>
      </c>
    </row>
    <row r="107" spans="1:7" x14ac:dyDescent="0.55000000000000004">
      <c r="A107" s="2">
        <v>34513867492376</v>
      </c>
      <c r="B107" s="35">
        <v>46155</v>
      </c>
      <c r="C107" s="2" t="s">
        <v>26</v>
      </c>
      <c r="E107" s="35">
        <v>46161</v>
      </c>
    </row>
    <row r="108" spans="1:7" x14ac:dyDescent="0.55000000000000004">
      <c r="A108" s="2">
        <v>25525591521750</v>
      </c>
      <c r="B108" s="35">
        <v>46143</v>
      </c>
      <c r="C108" s="2" t="s">
        <v>26</v>
      </c>
      <c r="E108" s="35">
        <v>46150</v>
      </c>
      <c r="F108" s="35">
        <v>46160</v>
      </c>
    </row>
    <row r="109" spans="1:7" x14ac:dyDescent="0.55000000000000004">
      <c r="A109" s="2">
        <v>34612312244702</v>
      </c>
      <c r="B109" s="35">
        <v>46150</v>
      </c>
      <c r="C109" s="2" t="s">
        <v>26</v>
      </c>
      <c r="E109" s="35">
        <v>46160</v>
      </c>
    </row>
    <row r="110" spans="1:7" x14ac:dyDescent="0.55000000000000004">
      <c r="A110" s="2">
        <v>34659480273390</v>
      </c>
      <c r="B110" s="35">
        <v>46160</v>
      </c>
      <c r="C110" s="2" t="s">
        <v>27</v>
      </c>
      <c r="D110" s="35">
        <v>46164</v>
      </c>
      <c r="E110" s="35">
        <v>46167</v>
      </c>
    </row>
    <row r="111" spans="1:7" x14ac:dyDescent="0.55000000000000004">
      <c r="A111" s="2">
        <v>32734305438318</v>
      </c>
      <c r="B111" s="35">
        <v>46150</v>
      </c>
      <c r="C111" s="2" t="s">
        <v>27</v>
      </c>
      <c r="D111" s="35">
        <v>46161</v>
      </c>
      <c r="E111" s="35">
        <v>46160</v>
      </c>
    </row>
    <row r="112" spans="1:7" x14ac:dyDescent="0.55000000000000004">
      <c r="A112" s="2">
        <v>34749713097225</v>
      </c>
      <c r="B112" s="35">
        <v>46115</v>
      </c>
      <c r="C112" s="2" t="s">
        <v>28</v>
      </c>
      <c r="D112" s="35">
        <v>46129</v>
      </c>
      <c r="E112" s="35">
        <v>46122</v>
      </c>
      <c r="F112" s="35">
        <v>46164</v>
      </c>
      <c r="G112" s="2">
        <v>46177</v>
      </c>
    </row>
    <row r="113" spans="1:7" x14ac:dyDescent="0.55000000000000004">
      <c r="A113" s="2">
        <v>35239869240948</v>
      </c>
      <c r="B113" s="35">
        <v>46143</v>
      </c>
      <c r="C113" s="2" t="s">
        <v>26</v>
      </c>
      <c r="E113" s="35">
        <v>46150</v>
      </c>
      <c r="F113" s="35">
        <v>46162</v>
      </c>
    </row>
    <row r="114" spans="1:7" x14ac:dyDescent="0.55000000000000004">
      <c r="A114" s="2">
        <v>35248078103392</v>
      </c>
      <c r="B114" s="35">
        <v>46153</v>
      </c>
      <c r="C114" s="2" t="s">
        <v>26</v>
      </c>
      <c r="E114" s="35">
        <v>46160</v>
      </c>
    </row>
    <row r="115" spans="1:7" x14ac:dyDescent="0.55000000000000004">
      <c r="A115" s="2">
        <v>35381380342154</v>
      </c>
      <c r="B115" s="35">
        <v>46160</v>
      </c>
      <c r="C115" s="2" t="s">
        <v>26</v>
      </c>
      <c r="E115" s="35">
        <v>46167</v>
      </c>
      <c r="F115" s="35">
        <v>46168</v>
      </c>
    </row>
    <row r="116" spans="1:7" x14ac:dyDescent="0.55000000000000004">
      <c r="A116" s="2">
        <v>48021288396886</v>
      </c>
      <c r="B116" s="35">
        <v>46129</v>
      </c>
      <c r="C116" s="2" t="s">
        <v>27</v>
      </c>
      <c r="D116" s="35">
        <v>46150</v>
      </c>
      <c r="E116" s="35">
        <v>46150</v>
      </c>
    </row>
    <row r="117" spans="1:7" x14ac:dyDescent="0.55000000000000004">
      <c r="A117" s="2">
        <v>35600845946568</v>
      </c>
      <c r="B117" s="35">
        <v>46143</v>
      </c>
      <c r="C117" s="2" t="s">
        <v>28</v>
      </c>
      <c r="D117" s="35">
        <v>46161</v>
      </c>
      <c r="E117" s="35">
        <v>46150</v>
      </c>
      <c r="F117" s="35">
        <v>46162</v>
      </c>
      <c r="G117" s="2">
        <v>46177</v>
      </c>
    </row>
    <row r="118" spans="1:7" x14ac:dyDescent="0.55000000000000004">
      <c r="A118" s="2">
        <v>35699291558928</v>
      </c>
      <c r="B118" s="35">
        <v>46156</v>
      </c>
      <c r="C118" s="2" t="s">
        <v>26</v>
      </c>
      <c r="E118" s="35">
        <v>46161</v>
      </c>
      <c r="F118" s="35">
        <v>46170</v>
      </c>
    </row>
    <row r="119" spans="1:7" x14ac:dyDescent="0.55000000000000004">
      <c r="A119" s="2">
        <v>33905360499824</v>
      </c>
      <c r="B119" s="35">
        <v>46143</v>
      </c>
      <c r="C119" s="2" t="s">
        <v>26</v>
      </c>
      <c r="E119" s="35">
        <v>46150</v>
      </c>
      <c r="F119" s="35">
        <v>46161</v>
      </c>
    </row>
    <row r="120" spans="1:7" x14ac:dyDescent="0.55000000000000004">
      <c r="A120" s="2">
        <v>36011022793376</v>
      </c>
      <c r="B120" s="35">
        <v>46150</v>
      </c>
      <c r="C120" s="2" t="s">
        <v>26</v>
      </c>
      <c r="E120" s="35">
        <v>46160</v>
      </c>
    </row>
    <row r="121" spans="1:7" x14ac:dyDescent="0.55000000000000004">
      <c r="A121" s="2">
        <v>36041798973781</v>
      </c>
      <c r="B121" s="35">
        <v>46154</v>
      </c>
      <c r="C121" s="2" t="s">
        <v>26</v>
      </c>
      <c r="E121" s="35">
        <v>46161</v>
      </c>
    </row>
    <row r="122" spans="1:7" x14ac:dyDescent="0.55000000000000004">
      <c r="A122" s="2">
        <v>36054104216155</v>
      </c>
      <c r="B122" s="35">
        <v>46153</v>
      </c>
      <c r="C122" s="2" t="s">
        <v>26</v>
      </c>
      <c r="E122" s="35">
        <v>46160</v>
      </c>
    </row>
    <row r="123" spans="1:7" x14ac:dyDescent="0.55000000000000004">
      <c r="A123" s="2">
        <v>36296116700571</v>
      </c>
      <c r="B123" s="35">
        <v>46160</v>
      </c>
      <c r="C123" s="2" t="s">
        <v>26</v>
      </c>
      <c r="E123" s="35">
        <v>46167</v>
      </c>
    </row>
    <row r="124" spans="1:7" x14ac:dyDescent="0.55000000000000004">
      <c r="A124" s="2">
        <v>35412456316424</v>
      </c>
      <c r="B124" s="35">
        <v>46163</v>
      </c>
      <c r="C124" s="2" t="s">
        <v>26</v>
      </c>
      <c r="E124" s="35">
        <v>46163</v>
      </c>
    </row>
    <row r="125" spans="1:7" x14ac:dyDescent="0.55000000000000004">
      <c r="A125" s="2">
        <v>32970572379225</v>
      </c>
      <c r="B125" s="35">
        <v>46149</v>
      </c>
      <c r="C125" s="2" t="s">
        <v>27</v>
      </c>
      <c r="D125" s="35">
        <v>46154</v>
      </c>
      <c r="E125" s="35">
        <v>46150</v>
      </c>
    </row>
    <row r="126" spans="1:7" x14ac:dyDescent="0.55000000000000004">
      <c r="A126" s="2">
        <v>26424038669040</v>
      </c>
      <c r="B126" s="35">
        <v>46167</v>
      </c>
      <c r="C126" s="2" t="s">
        <v>26</v>
      </c>
      <c r="E126" s="35">
        <v>46170</v>
      </c>
    </row>
    <row r="127" spans="1:7" x14ac:dyDescent="0.55000000000000004">
      <c r="A127" s="2">
        <v>36445822395488</v>
      </c>
      <c r="B127" s="35">
        <v>46160</v>
      </c>
      <c r="C127" s="2" t="s">
        <v>26</v>
      </c>
      <c r="E127" s="35">
        <v>46167</v>
      </c>
    </row>
    <row r="128" spans="1:7" x14ac:dyDescent="0.55000000000000004">
      <c r="A128" s="2">
        <v>36486848725200</v>
      </c>
      <c r="B128" s="35">
        <v>46139</v>
      </c>
      <c r="C128" s="2" t="s">
        <v>28</v>
      </c>
      <c r="D128" s="35">
        <v>46143</v>
      </c>
      <c r="E128" s="35">
        <v>46150</v>
      </c>
      <c r="F128" s="35">
        <v>46168</v>
      </c>
      <c r="G128" s="2">
        <v>46177</v>
      </c>
    </row>
    <row r="129" spans="1:7" x14ac:dyDescent="0.55000000000000004">
      <c r="A129" s="2">
        <v>36540178610586</v>
      </c>
      <c r="B129" s="35">
        <v>46099</v>
      </c>
      <c r="C129" s="2" t="s">
        <v>27</v>
      </c>
      <c r="D129" s="35">
        <v>46129</v>
      </c>
      <c r="E129" s="35">
        <v>46106</v>
      </c>
    </row>
    <row r="130" spans="1:7" x14ac:dyDescent="0.55000000000000004">
      <c r="A130" s="2">
        <v>36628354405665</v>
      </c>
      <c r="B130" s="35">
        <v>46168</v>
      </c>
      <c r="C130" s="2" t="s">
        <v>26</v>
      </c>
      <c r="E130" s="35">
        <v>46170</v>
      </c>
    </row>
    <row r="131" spans="1:7" x14ac:dyDescent="0.55000000000000004">
      <c r="A131" s="2">
        <v>36675546860576</v>
      </c>
      <c r="B131" s="35">
        <v>46149</v>
      </c>
      <c r="C131" s="2" t="s">
        <v>28</v>
      </c>
      <c r="D131" s="35">
        <v>46157</v>
      </c>
      <c r="E131" s="35">
        <v>46150</v>
      </c>
      <c r="F131" s="35">
        <v>46162</v>
      </c>
      <c r="G131" s="2">
        <v>46177</v>
      </c>
    </row>
    <row r="132" spans="1:7" x14ac:dyDescent="0.55000000000000004">
      <c r="A132" s="2">
        <v>26961289777400</v>
      </c>
      <c r="B132" s="35">
        <v>46167</v>
      </c>
      <c r="C132" s="2" t="s">
        <v>26</v>
      </c>
      <c r="E132" s="35">
        <v>46170</v>
      </c>
    </row>
    <row r="133" spans="1:7" x14ac:dyDescent="0.55000000000000004">
      <c r="A133" s="2">
        <v>36749367542972</v>
      </c>
      <c r="B133" s="35">
        <v>46127</v>
      </c>
      <c r="C133" s="2" t="s">
        <v>28</v>
      </c>
      <c r="D133" s="35">
        <v>46139</v>
      </c>
      <c r="E133" s="35">
        <v>46132</v>
      </c>
      <c r="F133" s="35">
        <v>46167</v>
      </c>
      <c r="G133" s="2">
        <v>46177</v>
      </c>
    </row>
    <row r="134" spans="1:7" x14ac:dyDescent="0.55000000000000004">
      <c r="A134" s="2">
        <v>36796561342178</v>
      </c>
      <c r="B134" s="35">
        <v>46150</v>
      </c>
      <c r="C134" s="2" t="s">
        <v>27</v>
      </c>
      <c r="D134" s="35">
        <v>46157</v>
      </c>
      <c r="E134" s="35">
        <v>46160</v>
      </c>
    </row>
    <row r="135" spans="1:7" x14ac:dyDescent="0.55000000000000004">
      <c r="A135" s="2">
        <v>27113086731960</v>
      </c>
      <c r="B135" s="35">
        <v>46155</v>
      </c>
      <c r="C135" s="2" t="s">
        <v>27</v>
      </c>
      <c r="D135" s="35">
        <v>46164</v>
      </c>
      <c r="E135" s="35">
        <v>46161</v>
      </c>
    </row>
    <row r="136" spans="1:7" x14ac:dyDescent="0.55000000000000004">
      <c r="A136" s="2">
        <v>21452225912740</v>
      </c>
      <c r="B136" s="35">
        <v>46154</v>
      </c>
      <c r="C136" s="2" t="s">
        <v>26</v>
      </c>
      <c r="E136" s="35">
        <v>46161</v>
      </c>
      <c r="F136" s="35">
        <v>46168</v>
      </c>
    </row>
    <row r="137" spans="1:7" x14ac:dyDescent="0.55000000000000004">
      <c r="A137" s="2">
        <v>37016017354350</v>
      </c>
      <c r="B137" s="35">
        <v>46142</v>
      </c>
      <c r="C137" s="2" t="s">
        <v>28</v>
      </c>
      <c r="D137" s="35">
        <v>46155</v>
      </c>
      <c r="E137" s="35">
        <v>46150</v>
      </c>
      <c r="F137" s="35">
        <v>46164</v>
      </c>
      <c r="G137" s="2">
        <v>46177</v>
      </c>
    </row>
    <row r="138" spans="1:7" x14ac:dyDescent="0.55000000000000004">
      <c r="A138" s="2">
        <v>37081650652670</v>
      </c>
      <c r="B138" s="35">
        <v>46163</v>
      </c>
      <c r="C138" s="2" t="s">
        <v>26</v>
      </c>
      <c r="E138" s="35">
        <v>46170</v>
      </c>
    </row>
    <row r="139" spans="1:7" x14ac:dyDescent="0.55000000000000004">
      <c r="A139" s="2">
        <v>26057240192361</v>
      </c>
      <c r="B139" s="35">
        <v>46153</v>
      </c>
      <c r="C139" s="2" t="s">
        <v>26</v>
      </c>
      <c r="E139" s="35">
        <v>46160</v>
      </c>
      <c r="F139" s="35">
        <v>46170</v>
      </c>
    </row>
    <row r="140" spans="1:7" x14ac:dyDescent="0.55000000000000004">
      <c r="A140" s="2">
        <v>26947115032812</v>
      </c>
      <c r="B140" s="35">
        <v>46156</v>
      </c>
      <c r="C140" s="2" t="s">
        <v>26</v>
      </c>
      <c r="E140" s="35">
        <v>46161</v>
      </c>
      <c r="F140" s="35">
        <v>46169</v>
      </c>
    </row>
    <row r="141" spans="1:7" x14ac:dyDescent="0.55000000000000004">
      <c r="A141" s="2">
        <v>29257807627820</v>
      </c>
      <c r="B141" s="35">
        <v>46119</v>
      </c>
      <c r="C141" s="2" t="s">
        <v>28</v>
      </c>
      <c r="D141" s="35">
        <v>46140</v>
      </c>
      <c r="E141" s="35">
        <v>46132</v>
      </c>
      <c r="F141" s="35">
        <v>46167</v>
      </c>
      <c r="G141" s="2">
        <v>46177</v>
      </c>
    </row>
    <row r="142" spans="1:7" x14ac:dyDescent="0.55000000000000004">
      <c r="A142" s="2">
        <v>37588227210261</v>
      </c>
      <c r="B142" s="35">
        <v>46153</v>
      </c>
      <c r="C142" s="2" t="s">
        <v>26</v>
      </c>
      <c r="E142" s="35">
        <v>46160</v>
      </c>
      <c r="F142" s="35">
        <v>46169</v>
      </c>
    </row>
    <row r="143" spans="1:7" x14ac:dyDescent="0.55000000000000004">
      <c r="A143" s="2">
        <v>25958938661557</v>
      </c>
      <c r="B143" s="35">
        <v>46143</v>
      </c>
      <c r="C143" s="2" t="s">
        <v>28</v>
      </c>
      <c r="D143" s="35">
        <v>46162</v>
      </c>
      <c r="E143" s="35">
        <v>46150</v>
      </c>
      <c r="F143" s="35">
        <v>46161</v>
      </c>
      <c r="G143" s="2">
        <v>46177</v>
      </c>
    </row>
    <row r="144" spans="1:7" x14ac:dyDescent="0.55000000000000004">
      <c r="A144" s="2">
        <v>29450615263776</v>
      </c>
      <c r="B144" s="35">
        <v>46156</v>
      </c>
      <c r="C144" s="2" t="s">
        <v>26</v>
      </c>
      <c r="E144" s="35">
        <v>46161</v>
      </c>
    </row>
    <row r="145" spans="1:7" x14ac:dyDescent="0.55000000000000004">
      <c r="A145" s="2">
        <v>20738901257445</v>
      </c>
      <c r="B145" s="35">
        <v>46149</v>
      </c>
      <c r="C145" s="2" t="s">
        <v>26</v>
      </c>
      <c r="E145" s="35">
        <v>46150</v>
      </c>
      <c r="F145" s="35">
        <v>46156</v>
      </c>
    </row>
    <row r="146" spans="1:7" x14ac:dyDescent="0.55000000000000004">
      <c r="A146" s="2">
        <v>37354644785706</v>
      </c>
      <c r="B146" s="35">
        <v>46162</v>
      </c>
      <c r="C146" s="2" t="s">
        <v>26</v>
      </c>
      <c r="E146" s="35">
        <v>46170</v>
      </c>
    </row>
    <row r="147" spans="1:7" x14ac:dyDescent="0.55000000000000004">
      <c r="A147" s="2">
        <v>36009693497505</v>
      </c>
      <c r="B147" s="35">
        <v>46143</v>
      </c>
      <c r="C147" s="2" t="s">
        <v>27</v>
      </c>
      <c r="D147" s="35">
        <v>46161</v>
      </c>
      <c r="E147" s="35">
        <v>46150</v>
      </c>
    </row>
    <row r="148" spans="1:7" x14ac:dyDescent="0.55000000000000004">
      <c r="A148" s="2">
        <v>38275311371544</v>
      </c>
      <c r="B148" s="35">
        <v>46149</v>
      </c>
      <c r="C148" s="2" t="s">
        <v>26</v>
      </c>
      <c r="E148" s="35">
        <v>46150</v>
      </c>
      <c r="F148" s="35">
        <v>46161</v>
      </c>
    </row>
    <row r="149" spans="1:7" x14ac:dyDescent="0.55000000000000004">
      <c r="A149" s="2">
        <v>38332733026032</v>
      </c>
      <c r="B149" s="35">
        <v>46115</v>
      </c>
      <c r="C149" s="2" t="s">
        <v>28</v>
      </c>
      <c r="D149" s="35">
        <v>46129</v>
      </c>
      <c r="E149" s="35">
        <v>46122</v>
      </c>
      <c r="F149" s="35">
        <v>46164</v>
      </c>
      <c r="G149" s="2">
        <v>46177</v>
      </c>
    </row>
    <row r="150" spans="1:7" x14ac:dyDescent="0.55000000000000004">
      <c r="A150" s="2">
        <v>36009772759324</v>
      </c>
      <c r="B150" s="35">
        <v>46162</v>
      </c>
      <c r="C150" s="2" t="s">
        <v>26</v>
      </c>
      <c r="E150" s="35">
        <v>46170</v>
      </c>
    </row>
    <row r="151" spans="1:7" x14ac:dyDescent="0.55000000000000004">
      <c r="A151" s="2">
        <v>28302642223828</v>
      </c>
      <c r="B151" s="35">
        <v>46155</v>
      </c>
      <c r="C151" s="2" t="s">
        <v>27</v>
      </c>
      <c r="D151" s="35">
        <v>46161</v>
      </c>
      <c r="E151" s="35">
        <v>46161</v>
      </c>
      <c r="F151" s="35">
        <v>46168</v>
      </c>
    </row>
    <row r="152" spans="1:7" x14ac:dyDescent="0.55000000000000004">
      <c r="A152" s="2">
        <v>38673177996570</v>
      </c>
      <c r="B152" s="35">
        <v>46171</v>
      </c>
      <c r="C152" s="2" t="s">
        <v>26</v>
      </c>
      <c r="E152" s="35">
        <v>46171</v>
      </c>
    </row>
    <row r="153" spans="1:7" x14ac:dyDescent="0.55000000000000004">
      <c r="A153" s="2">
        <v>38970570363869</v>
      </c>
      <c r="B153" s="35">
        <v>46153</v>
      </c>
      <c r="C153" s="2" t="s">
        <v>26</v>
      </c>
      <c r="E153" s="35">
        <v>46160</v>
      </c>
    </row>
    <row r="154" spans="1:7" x14ac:dyDescent="0.55000000000000004">
      <c r="A154" s="2">
        <v>33084133254584</v>
      </c>
      <c r="B154" s="35">
        <v>46139</v>
      </c>
      <c r="C154" s="2" t="s">
        <v>26</v>
      </c>
      <c r="E154" s="35">
        <v>46150</v>
      </c>
    </row>
    <row r="155" spans="1:7" x14ac:dyDescent="0.55000000000000004">
      <c r="A155" s="2">
        <v>30722153590528</v>
      </c>
      <c r="B155" s="35">
        <v>46157</v>
      </c>
      <c r="C155" s="2" t="s">
        <v>26</v>
      </c>
      <c r="E155" s="35">
        <v>46167</v>
      </c>
    </row>
    <row r="156" spans="1:7" x14ac:dyDescent="0.55000000000000004">
      <c r="A156" s="2">
        <v>28360186801856</v>
      </c>
      <c r="B156" s="35">
        <v>46143</v>
      </c>
      <c r="C156" s="2" t="s">
        <v>28</v>
      </c>
      <c r="D156" s="35">
        <v>46161</v>
      </c>
      <c r="E156" s="35">
        <v>46150</v>
      </c>
      <c r="F156" s="35">
        <v>46157</v>
      </c>
      <c r="G156" s="2">
        <v>46177</v>
      </c>
    </row>
    <row r="157" spans="1:7" x14ac:dyDescent="0.55000000000000004">
      <c r="A157" s="2">
        <v>33096468506360</v>
      </c>
      <c r="B157" s="35">
        <v>46142</v>
      </c>
      <c r="C157" s="2" t="s">
        <v>28</v>
      </c>
      <c r="D157" s="35">
        <v>46143</v>
      </c>
      <c r="E157" s="35">
        <v>46150</v>
      </c>
      <c r="F157" s="35">
        <v>46169</v>
      </c>
      <c r="G157" s="2">
        <v>46177</v>
      </c>
    </row>
    <row r="158" spans="1:7" x14ac:dyDescent="0.55000000000000004">
      <c r="A158" s="2">
        <v>20810893774300</v>
      </c>
      <c r="B158" s="35">
        <v>46153</v>
      </c>
      <c r="C158" s="2" t="s">
        <v>26</v>
      </c>
      <c r="E158" s="35">
        <v>46160</v>
      </c>
    </row>
    <row r="159" spans="1:7" x14ac:dyDescent="0.55000000000000004">
      <c r="A159" s="2">
        <v>39526376848938</v>
      </c>
      <c r="B159" s="35">
        <v>46153</v>
      </c>
      <c r="C159" s="2" t="s">
        <v>26</v>
      </c>
      <c r="E159" s="35">
        <v>46160</v>
      </c>
    </row>
    <row r="160" spans="1:7" x14ac:dyDescent="0.55000000000000004">
      <c r="A160" s="2">
        <v>34277576914542</v>
      </c>
      <c r="B160" s="35">
        <v>46154</v>
      </c>
      <c r="C160" s="2" t="s">
        <v>26</v>
      </c>
      <c r="E160" s="35">
        <v>46161</v>
      </c>
    </row>
    <row r="161" spans="1:7" x14ac:dyDescent="0.55000000000000004">
      <c r="A161" s="2">
        <v>29959580821664</v>
      </c>
      <c r="B161" s="35">
        <v>46143</v>
      </c>
      <c r="C161" s="2" t="s">
        <v>26</v>
      </c>
      <c r="E161" s="35">
        <v>46150</v>
      </c>
      <c r="F161" s="35">
        <v>46160</v>
      </c>
    </row>
    <row r="162" spans="1:7" x14ac:dyDescent="0.55000000000000004">
      <c r="A162" s="2">
        <v>40201158824855</v>
      </c>
      <c r="B162" s="35">
        <v>46168</v>
      </c>
      <c r="C162" s="2" t="s">
        <v>26</v>
      </c>
      <c r="E162" s="35">
        <v>46170</v>
      </c>
    </row>
    <row r="163" spans="1:7" x14ac:dyDescent="0.55000000000000004">
      <c r="A163" s="2">
        <v>28932453755943</v>
      </c>
      <c r="B163" s="35">
        <v>46167</v>
      </c>
      <c r="C163" s="2" t="s">
        <v>26</v>
      </c>
      <c r="E163" s="35">
        <v>46170</v>
      </c>
    </row>
    <row r="164" spans="1:7" x14ac:dyDescent="0.55000000000000004">
      <c r="A164" s="2">
        <v>28770508141024</v>
      </c>
      <c r="B164" s="35">
        <v>46143</v>
      </c>
      <c r="C164" s="2" t="s">
        <v>26</v>
      </c>
      <c r="E164" s="35">
        <v>46150</v>
      </c>
      <c r="F164" s="35">
        <v>46161</v>
      </c>
    </row>
    <row r="165" spans="1:7" x14ac:dyDescent="0.55000000000000004">
      <c r="A165" s="2">
        <v>26656609203681</v>
      </c>
      <c r="B165" s="35">
        <v>46157</v>
      </c>
      <c r="C165" s="2" t="s">
        <v>26</v>
      </c>
      <c r="E165" s="35">
        <v>46167</v>
      </c>
    </row>
    <row r="166" spans="1:7" x14ac:dyDescent="0.55000000000000004">
      <c r="A166" s="2">
        <v>40539573327364</v>
      </c>
      <c r="B166" s="35">
        <v>46149</v>
      </c>
      <c r="C166" s="2" t="s">
        <v>26</v>
      </c>
      <c r="E166" s="35">
        <v>46150</v>
      </c>
    </row>
    <row r="167" spans="1:7" x14ac:dyDescent="0.55000000000000004">
      <c r="A167" s="2">
        <v>24304882612776</v>
      </c>
      <c r="B167" s="35">
        <v>46155</v>
      </c>
      <c r="C167" s="2" t="s">
        <v>26</v>
      </c>
      <c r="E167" s="35">
        <v>46161</v>
      </c>
    </row>
    <row r="168" spans="1:7" x14ac:dyDescent="0.55000000000000004">
      <c r="A168" s="2">
        <v>29303642946492</v>
      </c>
      <c r="B168" s="35">
        <v>46155</v>
      </c>
      <c r="C168" s="2" t="s">
        <v>26</v>
      </c>
      <c r="E168" s="35">
        <v>46161</v>
      </c>
    </row>
    <row r="169" spans="1:7" x14ac:dyDescent="0.55000000000000004">
      <c r="A169" s="2">
        <v>31431925792890</v>
      </c>
      <c r="B169" s="35">
        <v>46150</v>
      </c>
      <c r="C169" s="2" t="s">
        <v>27</v>
      </c>
      <c r="D169" s="35">
        <v>46164</v>
      </c>
      <c r="E169" s="35">
        <v>46160</v>
      </c>
      <c r="F169" s="35">
        <v>46167</v>
      </c>
    </row>
    <row r="170" spans="1:7" x14ac:dyDescent="0.55000000000000004">
      <c r="A170" s="2">
        <v>38772193950900</v>
      </c>
      <c r="B170" s="35">
        <v>46155</v>
      </c>
      <c r="C170" s="2" t="s">
        <v>26</v>
      </c>
      <c r="E170" s="35">
        <v>46161</v>
      </c>
    </row>
    <row r="171" spans="1:7" x14ac:dyDescent="0.55000000000000004">
      <c r="A171" s="2">
        <v>40742602356997</v>
      </c>
      <c r="B171" s="35">
        <v>46155</v>
      </c>
      <c r="C171" s="2" t="s">
        <v>28</v>
      </c>
      <c r="D171" s="35">
        <v>46156</v>
      </c>
      <c r="E171" s="35">
        <v>46156</v>
      </c>
      <c r="F171" s="35">
        <v>46167</v>
      </c>
      <c r="G171" s="2">
        <v>46177</v>
      </c>
    </row>
    <row r="172" spans="1:7" x14ac:dyDescent="0.55000000000000004">
      <c r="A172" s="2">
        <v>50358787526628</v>
      </c>
      <c r="B172" s="35">
        <v>46118</v>
      </c>
      <c r="C172" s="2" t="s">
        <v>27</v>
      </c>
      <c r="D172" s="35">
        <v>46153</v>
      </c>
      <c r="E172" s="35">
        <v>46132</v>
      </c>
    </row>
    <row r="173" spans="1:7" x14ac:dyDescent="0.55000000000000004">
      <c r="A173" s="2">
        <v>34901187952344</v>
      </c>
      <c r="B173" s="35">
        <v>46143</v>
      </c>
      <c r="C173" s="2" t="s">
        <v>26</v>
      </c>
      <c r="E173" s="35">
        <v>46150</v>
      </c>
      <c r="F173" s="35">
        <v>46162</v>
      </c>
    </row>
    <row r="174" spans="1:7" x14ac:dyDescent="0.55000000000000004">
      <c r="A174" s="2">
        <v>32565930204892</v>
      </c>
      <c r="B174" s="35">
        <v>46149</v>
      </c>
      <c r="C174" s="2" t="s">
        <v>26</v>
      </c>
      <c r="E174" s="35">
        <v>46150</v>
      </c>
    </row>
    <row r="175" spans="1:7" x14ac:dyDescent="0.55000000000000004">
      <c r="A175" s="2">
        <v>28149457405628</v>
      </c>
      <c r="B175" s="35">
        <v>46143</v>
      </c>
      <c r="C175" s="2" t="s">
        <v>26</v>
      </c>
      <c r="E175" s="35">
        <v>46150</v>
      </c>
    </row>
    <row r="176" spans="1:7" x14ac:dyDescent="0.55000000000000004">
      <c r="A176" s="2">
        <v>32098460004700</v>
      </c>
      <c r="B176" s="35">
        <v>46143</v>
      </c>
      <c r="C176" s="2" t="s">
        <v>28</v>
      </c>
      <c r="D176" s="35">
        <v>46162</v>
      </c>
      <c r="E176" s="35">
        <v>46150</v>
      </c>
      <c r="F176" s="35">
        <v>46160</v>
      </c>
      <c r="G176" s="2">
        <v>46177</v>
      </c>
    </row>
    <row r="177" spans="1:7" x14ac:dyDescent="0.55000000000000004">
      <c r="A177" s="2">
        <v>41829521662240</v>
      </c>
      <c r="B177" s="35">
        <v>46128</v>
      </c>
      <c r="C177" s="2" t="s">
        <v>27</v>
      </c>
      <c r="D177" s="35">
        <v>46155</v>
      </c>
      <c r="E177" s="35">
        <v>46136</v>
      </c>
    </row>
    <row r="178" spans="1:7" x14ac:dyDescent="0.55000000000000004">
      <c r="A178" s="2">
        <v>28147527311904</v>
      </c>
      <c r="B178" s="35">
        <v>46115</v>
      </c>
      <c r="C178" s="2" t="s">
        <v>28</v>
      </c>
      <c r="D178" s="35">
        <v>46127</v>
      </c>
      <c r="E178" s="35">
        <v>46132</v>
      </c>
      <c r="F178" s="35">
        <v>46167</v>
      </c>
      <c r="G178" s="2">
        <v>46177</v>
      </c>
    </row>
    <row r="179" spans="1:7" x14ac:dyDescent="0.55000000000000004">
      <c r="A179" s="2">
        <v>38881243811781</v>
      </c>
      <c r="B179" s="35">
        <v>46162</v>
      </c>
      <c r="C179" s="2" t="s">
        <v>26</v>
      </c>
      <c r="E179" s="35">
        <v>46170</v>
      </c>
    </row>
    <row r="180" spans="1:7" x14ac:dyDescent="0.55000000000000004">
      <c r="A180" s="2">
        <v>25799927941262</v>
      </c>
      <c r="B180" s="35">
        <v>46160</v>
      </c>
      <c r="C180" s="2" t="s">
        <v>26</v>
      </c>
      <c r="E180" s="35">
        <v>46167</v>
      </c>
    </row>
    <row r="181" spans="1:7" x14ac:dyDescent="0.55000000000000004">
      <c r="A181" s="2">
        <v>42547441937316</v>
      </c>
      <c r="B181" s="35">
        <v>46162</v>
      </c>
      <c r="C181" s="2" t="s">
        <v>26</v>
      </c>
      <c r="E181" s="35">
        <v>46169</v>
      </c>
    </row>
    <row r="182" spans="1:7" x14ac:dyDescent="0.55000000000000004">
      <c r="A182" s="2">
        <v>42719679530145</v>
      </c>
      <c r="B182" s="35">
        <v>46142</v>
      </c>
      <c r="C182" s="2" t="s">
        <v>28</v>
      </c>
      <c r="D182" s="35">
        <v>46160</v>
      </c>
      <c r="E182" s="35">
        <v>46150</v>
      </c>
      <c r="F182" s="35">
        <v>46167</v>
      </c>
      <c r="G182" s="2">
        <v>46177</v>
      </c>
    </row>
    <row r="183" spans="1:7" x14ac:dyDescent="0.55000000000000004">
      <c r="A183" s="2">
        <v>35852960924494</v>
      </c>
      <c r="B183" s="35">
        <v>46156</v>
      </c>
      <c r="C183" s="2" t="s">
        <v>26</v>
      </c>
      <c r="E183" s="35">
        <v>46161</v>
      </c>
      <c r="F183" s="35">
        <v>46164</v>
      </c>
    </row>
    <row r="184" spans="1:7" x14ac:dyDescent="0.55000000000000004">
      <c r="A184" s="2">
        <v>43064152731084</v>
      </c>
      <c r="B184" s="35">
        <v>46163</v>
      </c>
      <c r="C184" s="2" t="s">
        <v>26</v>
      </c>
      <c r="E184" s="35">
        <v>46170</v>
      </c>
    </row>
    <row r="185" spans="1:7" x14ac:dyDescent="0.55000000000000004">
      <c r="A185" s="2">
        <v>43552154609755</v>
      </c>
      <c r="B185" s="35">
        <v>46149</v>
      </c>
      <c r="C185" s="2" t="s">
        <v>26</v>
      </c>
      <c r="E185" s="35">
        <v>46150</v>
      </c>
      <c r="F185" s="35">
        <v>46169</v>
      </c>
    </row>
    <row r="186" spans="1:7" x14ac:dyDescent="0.55000000000000004">
      <c r="A186" s="2">
        <v>24678406911396</v>
      </c>
      <c r="B186" s="35">
        <v>46122</v>
      </c>
      <c r="C186" s="2" t="s">
        <v>28</v>
      </c>
      <c r="D186" s="35">
        <v>46149</v>
      </c>
      <c r="E186" s="35">
        <v>46132</v>
      </c>
      <c r="F186" s="35">
        <v>46153</v>
      </c>
      <c r="G186" s="2">
        <v>46177</v>
      </c>
    </row>
    <row r="187" spans="1:7" x14ac:dyDescent="0.55000000000000004">
      <c r="A187" s="2">
        <v>35280938680749</v>
      </c>
      <c r="B187" s="35">
        <v>46162</v>
      </c>
      <c r="C187" s="2" t="s">
        <v>26</v>
      </c>
      <c r="E187" s="35">
        <v>46167</v>
      </c>
    </row>
    <row r="188" spans="1:7" x14ac:dyDescent="0.55000000000000004">
      <c r="A188" s="2">
        <v>38684582155041</v>
      </c>
      <c r="B188" s="35">
        <v>46150</v>
      </c>
      <c r="C188" s="2" t="s">
        <v>26</v>
      </c>
      <c r="E188" s="35">
        <v>46160</v>
      </c>
    </row>
    <row r="189" spans="1:7" x14ac:dyDescent="0.55000000000000004">
      <c r="A189" s="2">
        <v>27011751056514</v>
      </c>
      <c r="B189" s="35">
        <v>46142</v>
      </c>
      <c r="C189" s="2" t="s">
        <v>26</v>
      </c>
      <c r="E189" s="35">
        <v>46150</v>
      </c>
    </row>
    <row r="190" spans="1:7" x14ac:dyDescent="0.55000000000000004">
      <c r="A190" s="2">
        <v>45038722972530</v>
      </c>
      <c r="B190" s="35">
        <v>46128</v>
      </c>
      <c r="C190" s="2" t="s">
        <v>27</v>
      </c>
      <c r="D190" s="35">
        <v>46154</v>
      </c>
      <c r="E190" s="35">
        <v>46136</v>
      </c>
    </row>
    <row r="191" spans="1:7" x14ac:dyDescent="0.55000000000000004">
      <c r="A191" s="2">
        <v>45210959284050</v>
      </c>
      <c r="B191" s="35">
        <v>46149</v>
      </c>
      <c r="C191" s="2" t="s">
        <v>28</v>
      </c>
      <c r="D191" s="35">
        <v>46153</v>
      </c>
      <c r="E191" s="35">
        <v>46150</v>
      </c>
      <c r="F191" s="35">
        <v>46167</v>
      </c>
      <c r="G191" s="2">
        <v>46177</v>
      </c>
    </row>
    <row r="192" spans="1:7" x14ac:dyDescent="0.55000000000000004">
      <c r="A192" s="2">
        <v>30021718018264</v>
      </c>
      <c r="B192" s="35">
        <v>46143</v>
      </c>
      <c r="C192" s="2" t="s">
        <v>28</v>
      </c>
      <c r="D192" s="35">
        <v>46160</v>
      </c>
      <c r="E192" s="35">
        <v>46150</v>
      </c>
      <c r="F192" s="35">
        <v>46157</v>
      </c>
      <c r="G192" s="2">
        <v>46177</v>
      </c>
    </row>
    <row r="193" spans="1:7" x14ac:dyDescent="0.55000000000000004">
      <c r="A193" s="2">
        <v>31270402464493</v>
      </c>
      <c r="B193" s="35">
        <v>46143</v>
      </c>
      <c r="C193" s="2" t="s">
        <v>28</v>
      </c>
      <c r="D193" s="35">
        <v>46155</v>
      </c>
      <c r="E193" s="35">
        <v>46150</v>
      </c>
      <c r="F193" s="35">
        <v>46168</v>
      </c>
      <c r="G193" s="2">
        <v>46177</v>
      </c>
    </row>
    <row r="194" spans="1:7" x14ac:dyDescent="0.55000000000000004">
      <c r="A194" s="2">
        <v>48155313081304</v>
      </c>
      <c r="B194" s="35">
        <v>46150</v>
      </c>
      <c r="C194" s="2" t="s">
        <v>26</v>
      </c>
    </row>
    <row r="195" spans="1:7" x14ac:dyDescent="0.55000000000000004">
      <c r="A195" s="2">
        <v>33107546718043</v>
      </c>
      <c r="B195" s="35">
        <v>46143</v>
      </c>
      <c r="C195" s="2" t="s">
        <v>28</v>
      </c>
      <c r="D195" s="35">
        <v>46163</v>
      </c>
      <c r="E195" s="35">
        <v>46150</v>
      </c>
      <c r="F195" s="35">
        <v>46156</v>
      </c>
      <c r="G195" s="2">
        <v>46177</v>
      </c>
    </row>
    <row r="196" spans="1:7" x14ac:dyDescent="0.55000000000000004">
      <c r="A196" s="2">
        <v>20881108435888</v>
      </c>
      <c r="B196" s="35">
        <v>46153</v>
      </c>
      <c r="C196" s="2" t="s">
        <v>26</v>
      </c>
      <c r="E196" s="35">
        <v>46160</v>
      </c>
    </row>
    <row r="197" spans="1:7" x14ac:dyDescent="0.55000000000000004">
      <c r="A197" s="2">
        <v>22137994385262</v>
      </c>
      <c r="B197" s="35">
        <v>46149</v>
      </c>
      <c r="C197" s="2" t="s">
        <v>27</v>
      </c>
      <c r="D197" s="35">
        <v>46156</v>
      </c>
      <c r="E197" s="35">
        <v>46150</v>
      </c>
    </row>
    <row r="198" spans="1:7" x14ac:dyDescent="0.55000000000000004">
      <c r="A198" s="2">
        <v>24038700222228</v>
      </c>
      <c r="B198" s="35">
        <v>46149</v>
      </c>
      <c r="C198" s="2" t="s">
        <v>27</v>
      </c>
      <c r="D198" s="35">
        <v>46156</v>
      </c>
      <c r="E198" s="35">
        <v>46150</v>
      </c>
    </row>
    <row r="199" spans="1:7" x14ac:dyDescent="0.55000000000000004">
      <c r="A199" s="2">
        <v>29451713635764</v>
      </c>
      <c r="B199" s="35">
        <v>46156</v>
      </c>
      <c r="C199" s="2" t="s">
        <v>26</v>
      </c>
      <c r="E199" s="35">
        <v>46161</v>
      </c>
    </row>
    <row r="200" spans="1:7" x14ac:dyDescent="0.55000000000000004">
      <c r="A200" s="2">
        <v>33872341367200</v>
      </c>
      <c r="B200" s="35">
        <v>46150</v>
      </c>
      <c r="C200" s="2" t="s">
        <v>26</v>
      </c>
      <c r="E200" s="35">
        <v>46160</v>
      </c>
    </row>
    <row r="201" spans="1:7" x14ac:dyDescent="0.55000000000000004">
      <c r="A201" s="2">
        <v>26214157675670</v>
      </c>
      <c r="B201" s="35">
        <v>46149</v>
      </c>
      <c r="C201" s="2" t="s">
        <v>27</v>
      </c>
      <c r="D201" s="35">
        <v>46154</v>
      </c>
      <c r="E201" s="35">
        <v>46150</v>
      </c>
    </row>
    <row r="202" spans="1:7" x14ac:dyDescent="0.55000000000000004">
      <c r="A202" s="2">
        <v>45633350087520</v>
      </c>
      <c r="B202" s="35">
        <v>46164</v>
      </c>
      <c r="C202" s="2" t="s">
        <v>26</v>
      </c>
      <c r="E202" s="35">
        <v>46170</v>
      </c>
    </row>
    <row r="203" spans="1:7" x14ac:dyDescent="0.55000000000000004">
      <c r="A203" s="2">
        <v>45844545179703</v>
      </c>
      <c r="B203" s="35">
        <v>46160</v>
      </c>
      <c r="C203" s="2" t="s">
        <v>26</v>
      </c>
      <c r="E203" s="35">
        <v>46167</v>
      </c>
    </row>
    <row r="204" spans="1:7" x14ac:dyDescent="0.55000000000000004">
      <c r="A204" s="2">
        <v>45856847598030</v>
      </c>
      <c r="B204" s="35">
        <v>46153</v>
      </c>
      <c r="C204" s="2" t="s">
        <v>26</v>
      </c>
      <c r="E204" s="35">
        <v>46156</v>
      </c>
    </row>
    <row r="205" spans="1:7" x14ac:dyDescent="0.55000000000000004">
      <c r="A205" s="2">
        <v>61255239118375</v>
      </c>
      <c r="B205" s="35">
        <v>46118</v>
      </c>
      <c r="C205" s="2" t="s">
        <v>26</v>
      </c>
      <c r="E205" s="35">
        <v>46122</v>
      </c>
      <c r="F205" s="35">
        <v>46132</v>
      </c>
    </row>
    <row r="206" spans="1:7" x14ac:dyDescent="0.55000000000000004">
      <c r="A206" s="2">
        <v>48991891997906</v>
      </c>
      <c r="B206" s="35">
        <v>46156</v>
      </c>
      <c r="C206" s="2" t="s">
        <v>26</v>
      </c>
      <c r="E206" s="35">
        <v>46170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14D30-C326-4E2D-A702-5CFDF308E711}">
  <sheetPr codeName="Sheet3">
    <tabColor rgb="FFFFFF00"/>
  </sheetPr>
  <dimension ref="A1:E3"/>
  <sheetViews>
    <sheetView workbookViewId="0">
      <selection activeCell="C1" sqref="C1"/>
    </sheetView>
  </sheetViews>
  <sheetFormatPr defaultRowHeight="18" x14ac:dyDescent="0.55000000000000004"/>
  <cols>
    <col min="1" max="1" width="13.33203125" bestFit="1" customWidth="1"/>
  </cols>
  <sheetData>
    <row r="1" spans="1:5" x14ac:dyDescent="0.55000000000000004">
      <c r="A1" s="20">
        <f>確認表!G11*確認表!G12</f>
        <v>0</v>
      </c>
      <c r="B1" s="20" t="str">
        <f>IF(B2=0,"「被保険者番号」「生年月日」に誤りがないかご確認ください。",IF(B2=1,"","熱海市役所　長寿介護課介護保険室までお問い合わせください。"))</f>
        <v>「被保険者番号」「生年月日」に誤りがないかご確認ください。</v>
      </c>
      <c r="C1" s="20" t="e">
        <f>IF(VLOOKUP($A$1,date【作業後非表示】!$A:$G,4,FALSE)="","未実施",VLOOKUP($A$1,date【作業後非表示】!$A:$G,4,FALSE))</f>
        <v>#N/A</v>
      </c>
      <c r="D1" t="s">
        <v>32</v>
      </c>
    </row>
    <row r="2" spans="1:5" x14ac:dyDescent="0.55000000000000004">
      <c r="A2" s="20"/>
      <c r="B2" s="20">
        <f>COUNTIF(date【作業後非表示】!$A:$A,A1)</f>
        <v>0</v>
      </c>
      <c r="C2" s="20" t="e">
        <f>IF(VLOOKUP($A$1,date【作業後非表示】!$A:$G,6,FALSE)="","未回収",VLOOKUP($A$1,date【作業後非表示】!$A:$G,6,FALSE))</f>
        <v>#N/A</v>
      </c>
      <c r="D2" t="s">
        <v>33</v>
      </c>
      <c r="E2" t="s">
        <v>34</v>
      </c>
    </row>
    <row r="3" spans="1:5" x14ac:dyDescent="0.55000000000000004">
      <c r="A3" s="20"/>
      <c r="B3" s="20"/>
      <c r="C3" s="20" t="e">
        <f>IF(VLOOKUP($A$1,date【作業後非表示】!$A:$G,7,FALSE)="","予定なし",VLOOKUP($A$1,date【作業後非表示】!$A:$G,7,FALSE))</f>
        <v>#N/A</v>
      </c>
      <c r="D3" s="1">
        <f>MIN(date【作業後非表示】!$B:$B)</f>
        <v>46099</v>
      </c>
      <c r="E3" s="1">
        <f>MAX(date【作業後非表示】!$B:$B)</f>
        <v>46171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確認表</vt:lpstr>
      <vt:lpstr>date【作業後非表示】</vt:lpstr>
      <vt:lpstr>tab【非表示】</vt:lpstr>
      <vt:lpstr>確認表!Print_Area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大沼 裕樹</dc:creator>
  <cp:lastModifiedBy>河村 充大</cp:lastModifiedBy>
  <cp:lastPrinted>2026-05-26T05:58:05Z</cp:lastPrinted>
  <dcterms:created xsi:type="dcterms:W3CDTF">2026-02-26T04:29:10Z</dcterms:created>
  <dcterms:modified xsi:type="dcterms:W3CDTF">2026-06-01T01:10:31Z</dcterms:modified>
</cp:coreProperties>
</file>