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<sst xmlns="http://schemas.openxmlformats.org/spreadsheetml/2006/main" count="221" uniqueCount="111">
  <si>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</si>
  <si>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</si>
  <si>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</si>
  <si>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</si>
  <si>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</si>
  <si>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</si>
  <si>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</si>
  <si>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</si>
  <si>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</si>
  <si>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</si>
  <si>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</si>
  <si>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</si>
  <si>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</si>
  <si>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</si>
  <si>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</si>
  <si>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</si>
  <si>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</si>
  <si>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</si>
  <si>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</si>
  <si>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</si>
  <si>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</si>
  <si>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</si>
  <si>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</si>
  <si>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</si>
  <si>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</si>
  <si>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</si>
  <si>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</si>
  <si>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</si>
  <si>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</si>
  <si>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</si>
  <si>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</si>
  <si>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</si>
  <si>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</si>
  <si>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</si>
  <si>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</si>
  <si>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</si>
  <si>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</si>
  <si>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</si>
  <si>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</si>
  <si>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</si>
  <si>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</si>
  <si>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</si>
  <si>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</si>
  <si>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</si>
  <si>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</si>
  <si>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</si>
  <si>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</si>
  <si>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</si>
  <si>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</si>
  <si>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</si>
  <si>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</si>
  <si>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</si>
  <si>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</si>
  <si>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</si>
  <si>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</si>
  <si>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</si>
  <si>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</si>
  <si>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</si>
  <si>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</si>
  <si>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</si>
  <si>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</si>
  <si>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</si>
  <si>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</si>
  <si>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</si>
  <si>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</si>
  <si>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</si>
  <si>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</si>
  <si>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</si>
  <si>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</si>
  <si>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</si>
  <si>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</si>
  <si>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</si>
  <si>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</si>
  <si>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</si>
  <si>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</si>
  <si>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</si>
  <si>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</si>
  <si>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</si>
  <si>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</si>
  <si>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</si>
  <si>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</si>
  <si>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</si>
  <si>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</si>
  <si>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</si>
  <si>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</si>
  <si>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</si>
  <si>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</si>
  <si>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</si>
  <si>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</si>
  <si>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</si>
  <si>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</si>
  <si>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</si>
  <si>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</si>
  <si>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</si>
  <si>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</si>
  <si>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</si>
  <si>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熱海市</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</si>
  <si>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</si>
  <si>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</si>
  <si>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</si>
  <si>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</si>
  <si>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</si>
  <si>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</si>
  <si>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</si>
  <si>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</si>
  <si>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</si>
  <si>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</si>
  <si>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</si>
  <si>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本特別会計は“離島”という地域的特殊性、かつその離島の中で“漁業集落排水”という極めて限られた区域内における事業である。
　またその特殊性として“観光的要素”も勘案する必要があることから、使用量についてピーク時を見据えた設計が必要であり「⑦施設利用率」が全体的に低く推移していることも特徴である。
　本会計は会計規模が極めて小さいことから“前年度繰越金”も運用しながら経営健全化に注力しており、これを勘案すると「①収益的収支比率」は事実上100％以上で推移している状況である。
　“使用料収入”が歳入全体のうち約22％と低く、残りの約78％の大半を“一般会計繰入金”により対応していることから「⑤経費回収率」は他団体と比較すれば概ね良好であるものの、100％を下回る数値で推移している。
　“漁業集落排水”という限れらた区域内かつ「⑧水洗化率」100％の現状を勘案すると、これ以上の新規接続を望むことは困難な状況にあることから、今後も一般会計繰入金への依存度が高い状態で推移することが見込まれるため、より一層の経営健全化に注力し、少しでも一般会計繰入金に頼らない事業展開を目指すものである。
　</t>
    <rPh sb="1" eb="2">
      <t>ホン</t>
    </rPh>
    <rPh sb="2" eb="4">
      <t>トクベツ</t>
    </rPh>
    <rPh sb="4" eb="6">
      <t>カイケイ</t>
    </rPh>
    <rPh sb="8" eb="10">
      <t>リトウ</t>
    </rPh>
    <rPh sb="14" eb="17">
      <t>チイキテキ</t>
    </rPh>
    <rPh sb="17" eb="20">
      <t>トクシュセイ</t>
    </rPh>
    <rPh sb="25" eb="27">
      <t>リトウ</t>
    </rPh>
    <rPh sb="28" eb="29">
      <t>ナカ</t>
    </rPh>
    <rPh sb="31" eb="33">
      <t>ギョギョウ</t>
    </rPh>
    <rPh sb="33" eb="35">
      <t>シュウラク</t>
    </rPh>
    <rPh sb="35" eb="37">
      <t>ハイスイ</t>
    </rPh>
    <rPh sb="41" eb="42">
      <t>キワ</t>
    </rPh>
    <rPh sb="44" eb="45">
      <t>カギ</t>
    </rPh>
    <rPh sb="48" eb="50">
      <t>クイキ</t>
    </rPh>
    <rPh sb="50" eb="51">
      <t>ナイ</t>
    </rPh>
    <rPh sb="55" eb="57">
      <t>ジギョウ</t>
    </rPh>
    <rPh sb="67" eb="70">
      <t>トクシュセイ</t>
    </rPh>
    <rPh sb="74" eb="77">
      <t>カンコウテキ</t>
    </rPh>
    <rPh sb="77" eb="79">
      <t>ヨウソ</t>
    </rPh>
    <rPh sb="81" eb="83">
      <t>カンアン</t>
    </rPh>
    <rPh sb="85" eb="87">
      <t>ヒツヨウ</t>
    </rPh>
    <rPh sb="95" eb="98">
      <t>シヨウリョウ</t>
    </rPh>
    <rPh sb="105" eb="106">
      <t>ジ</t>
    </rPh>
    <rPh sb="107" eb="109">
      <t>ミス</t>
    </rPh>
    <rPh sb="111" eb="113">
      <t>セッケイ</t>
    </rPh>
    <rPh sb="114" eb="116">
      <t>ヒツヨウ</t>
    </rPh>
    <rPh sb="121" eb="123">
      <t>シセツ</t>
    </rPh>
    <rPh sb="123" eb="125">
      <t>リヨウ</t>
    </rPh>
    <rPh sb="125" eb="126">
      <t>リツ</t>
    </rPh>
    <rPh sb="128" eb="131">
      <t>ゼンタイテキ</t>
    </rPh>
    <rPh sb="132" eb="133">
      <t>ヒク</t>
    </rPh>
    <rPh sb="134" eb="136">
      <t>スイイ</t>
    </rPh>
    <rPh sb="153" eb="154">
      <t>ホン</t>
    </rPh>
    <rPh sb="154" eb="156">
      <t>カイケイ</t>
    </rPh>
    <rPh sb="245" eb="248">
      <t>シヨウリョウ</t>
    </rPh>
    <rPh sb="248" eb="250">
      <t>シュウニュウ</t>
    </rPh>
    <rPh sb="252" eb="254">
      <t>サイニュウ</t>
    </rPh>
    <rPh sb="254" eb="256">
      <t>ゼンタイ</t>
    </rPh>
    <rPh sb="259" eb="260">
      <t>ヤク</t>
    </rPh>
    <rPh sb="264" eb="265">
      <t>ヒク</t>
    </rPh>
    <rPh sb="267" eb="268">
      <t>ノコ</t>
    </rPh>
    <rPh sb="270" eb="271">
      <t>ヤク</t>
    </rPh>
    <rPh sb="275" eb="277">
      <t>タイハン</t>
    </rPh>
    <rPh sb="279" eb="281">
      <t>イッパン</t>
    </rPh>
    <rPh sb="281" eb="283">
      <t>カイケイ</t>
    </rPh>
    <rPh sb="283" eb="285">
      <t>クリイレ</t>
    </rPh>
    <rPh sb="285" eb="286">
      <t>キン</t>
    </rPh>
    <rPh sb="290" eb="292">
      <t>タイオウ</t>
    </rPh>
    <rPh sb="302" eb="304">
      <t>ケイヒ</t>
    </rPh>
    <rPh sb="304" eb="306">
      <t>カイシュウ</t>
    </rPh>
    <rPh sb="306" eb="307">
      <t>リツ</t>
    </rPh>
    <rPh sb="309" eb="310">
      <t>タ</t>
    </rPh>
    <rPh sb="310" eb="312">
      <t>ダンタイ</t>
    </rPh>
    <rPh sb="313" eb="315">
      <t>ヒカク</t>
    </rPh>
    <rPh sb="318" eb="319">
      <t>オオム</t>
    </rPh>
    <rPh sb="320" eb="322">
      <t>リョウコウ</t>
    </rPh>
    <rPh sb="334" eb="336">
      <t>シタマワ</t>
    </rPh>
    <rPh sb="337" eb="339">
      <t>スウチ</t>
    </rPh>
    <rPh sb="340" eb="342">
      <t>スイイ</t>
    </rPh>
    <rPh sb="350" eb="352">
      <t>ギョギョウ</t>
    </rPh>
    <rPh sb="352" eb="354">
      <t>シュウラク</t>
    </rPh>
    <rPh sb="354" eb="356">
      <t>ハイスイ</t>
    </rPh>
    <rPh sb="360" eb="361">
      <t>カギ</t>
    </rPh>
    <rPh sb="364" eb="367">
      <t>クイキナイ</t>
    </rPh>
    <rPh sb="371" eb="374">
      <t>スイセンカ</t>
    </rPh>
    <rPh sb="374" eb="375">
      <t>リツ</t>
    </rPh>
    <rPh sb="381" eb="383">
      <t>ゲンジョウ</t>
    </rPh>
    <rPh sb="384" eb="386">
      <t>カンアン</t>
    </rPh>
    <rPh sb="392" eb="394">
      <t>イジョウ</t>
    </rPh>
    <rPh sb="395" eb="397">
      <t>シンキ</t>
    </rPh>
    <rPh sb="397" eb="399">
      <t>セツゾク</t>
    </rPh>
    <rPh sb="400" eb="401">
      <t>ノゾ</t>
    </rPh>
    <rPh sb="405" eb="407">
      <t>コンナン</t>
    </rPh>
    <rPh sb="408" eb="410">
      <t>ジョウキョウ</t>
    </rPh>
    <rPh sb="418" eb="420">
      <t>コンゴ</t>
    </rPh>
    <rPh sb="421" eb="423">
      <t>イッパン</t>
    </rPh>
    <rPh sb="423" eb="425">
      <t>カイケイ</t>
    </rPh>
    <rPh sb="425" eb="427">
      <t>クリイレ</t>
    </rPh>
    <rPh sb="427" eb="428">
      <t>キン</t>
    </rPh>
    <rPh sb="430" eb="433">
      <t>イソンド</t>
    </rPh>
    <rPh sb="434" eb="435">
      <t>タカ</t>
    </rPh>
    <rPh sb="436" eb="438">
      <t>ジョウタイ</t>
    </rPh>
    <rPh sb="439" eb="441">
      <t>スイイ</t>
    </rPh>
    <rPh sb="446" eb="448">
      <t>ミコ</t>
    </rPh>
    <rPh sb="456" eb="458">
      <t>イッソウ</t>
    </rPh>
    <rPh sb="459" eb="461">
      <t>ケイエイ</t>
    </rPh>
    <rPh sb="461" eb="464">
      <t>ケンゼンカ</t>
    </rPh>
    <rPh sb="465" eb="467">
      <t>チュウリョク</t>
    </rPh>
    <rPh sb="469" eb="470">
      <t>スコ</t>
    </rPh>
    <rPh sb="473" eb="475">
      <t>イッパン</t>
    </rPh>
    <rPh sb="475" eb="477">
      <t>カイケイ</t>
    </rPh>
    <rPh sb="477" eb="479">
      <t>クリイレ</t>
    </rPh>
    <rPh sb="479" eb="480">
      <t>キン</t>
    </rPh>
    <rPh sb="481" eb="482">
      <t>タヨ</t>
    </rPh>
    <rPh sb="485" eb="487">
      <t>ジギョウ</t>
    </rPh>
    <rPh sb="487" eb="489">
      <t>テンカイ</t>
    </rPh>
    <rPh sb="490" eb="492">
      <t>メザ</t>
    </rPh>
    <phoneticPr fontId="4"/>
  </si>
  <si>
    <t>　平成19年4月の供用開始から平成27年度末で9年経過、施設や管渠は比較的新しい状態にあるものの、相応の経年劣化が進行しつつある。
　管渠については“漁業集落排水”区域内の布設は供用開始当初において概ね完了していることから、供用開始後に新たな管渠整備がなく、「③管渠更新率」もゼロで推移している。
　今後も当面新規布設および大幅な更新予定も現時点ではない。しかし将来的に計画的な維持管理は不可欠であり今後検討を進めていこうとするものである。
　施設については、間もなく10年目となることから、これまでの定期的なメンテナンスに加え『長寿命化計画』策定等も視野に入れた計画的な対応を進めていこうとするものである。　</t>
    <rPh sb="15" eb="17">
      <t>ヘイセイ</t>
    </rPh>
    <rPh sb="21" eb="22">
      <t>マツ</t>
    </rPh>
    <rPh sb="25" eb="27">
      <t>ケイカ</t>
    </rPh>
    <rPh sb="28" eb="30">
      <t>シセツ</t>
    </rPh>
    <rPh sb="31" eb="33">
      <t>カンキョ</t>
    </rPh>
    <rPh sb="40" eb="42">
      <t>ジョウタイ</t>
    </rPh>
    <rPh sb="49" eb="51">
      <t>ソウオウ</t>
    </rPh>
    <rPh sb="52" eb="54">
      <t>ケイネン</t>
    </rPh>
    <rPh sb="54" eb="56">
      <t>レッカ</t>
    </rPh>
    <rPh sb="57" eb="59">
      <t>シンコウ</t>
    </rPh>
    <rPh sb="67" eb="69">
      <t>カンキョ</t>
    </rPh>
    <rPh sb="75" eb="77">
      <t>ギョギョウ</t>
    </rPh>
    <rPh sb="77" eb="79">
      <t>シュウラク</t>
    </rPh>
    <rPh sb="79" eb="81">
      <t>ハイスイ</t>
    </rPh>
    <rPh sb="82" eb="85">
      <t>クイキナイ</t>
    </rPh>
    <rPh sb="86" eb="88">
      <t>フセツ</t>
    </rPh>
    <rPh sb="89" eb="91">
      <t>キョウヨウ</t>
    </rPh>
    <rPh sb="91" eb="93">
      <t>カイシ</t>
    </rPh>
    <rPh sb="93" eb="95">
      <t>トウショ</t>
    </rPh>
    <rPh sb="99" eb="100">
      <t>オオム</t>
    </rPh>
    <rPh sb="101" eb="103">
      <t>カンリョウ</t>
    </rPh>
    <rPh sb="112" eb="114">
      <t>キョウヨウ</t>
    </rPh>
    <rPh sb="114" eb="117">
      <t>カイシゴ</t>
    </rPh>
    <rPh sb="118" eb="119">
      <t>アラ</t>
    </rPh>
    <rPh sb="121" eb="123">
      <t>カンキョ</t>
    </rPh>
    <rPh sb="123" eb="125">
      <t>セイビ</t>
    </rPh>
    <rPh sb="131" eb="133">
      <t>カンキョ</t>
    </rPh>
    <rPh sb="133" eb="135">
      <t>コウシン</t>
    </rPh>
    <rPh sb="135" eb="136">
      <t>リツ</t>
    </rPh>
    <rPh sb="141" eb="143">
      <t>スイイ</t>
    </rPh>
    <rPh sb="150" eb="152">
      <t>コンゴ</t>
    </rPh>
    <rPh sb="153" eb="155">
      <t>トウメン</t>
    </rPh>
    <rPh sb="155" eb="157">
      <t>シンキ</t>
    </rPh>
    <rPh sb="157" eb="159">
      <t>フセツ</t>
    </rPh>
    <rPh sb="162" eb="164">
      <t>オオハバ</t>
    </rPh>
    <rPh sb="165" eb="167">
      <t>コウシン</t>
    </rPh>
    <rPh sb="167" eb="169">
      <t>ヨテイ</t>
    </rPh>
    <rPh sb="170" eb="173">
      <t>ゲンジテン</t>
    </rPh>
    <rPh sb="181" eb="184">
      <t>ショウライテキ</t>
    </rPh>
    <rPh sb="185" eb="188">
      <t>ケイカクテキ</t>
    </rPh>
    <rPh sb="189" eb="191">
      <t>イジ</t>
    </rPh>
    <rPh sb="191" eb="193">
      <t>カンリ</t>
    </rPh>
    <rPh sb="194" eb="197">
      <t>フカケツ</t>
    </rPh>
    <rPh sb="200" eb="202">
      <t>コンゴ</t>
    </rPh>
    <rPh sb="202" eb="204">
      <t>ケントウ</t>
    </rPh>
    <rPh sb="205" eb="206">
      <t>スス</t>
    </rPh>
    <rPh sb="222" eb="224">
      <t>シセツ</t>
    </rPh>
    <rPh sb="230" eb="231">
      <t>マ</t>
    </rPh>
    <rPh sb="236" eb="238">
      <t>ネンメ</t>
    </rPh>
    <rPh sb="251" eb="254">
      <t>テイキテキ</t>
    </rPh>
    <rPh sb="262" eb="263">
      <t>クワ</t>
    </rPh>
    <rPh sb="265" eb="266">
      <t>チョウ</t>
    </rPh>
    <rPh sb="266" eb="269">
      <t>ジュミョウカ</t>
    </rPh>
    <rPh sb="269" eb="271">
      <t>ケイカク</t>
    </rPh>
    <rPh sb="272" eb="274">
      <t>サクテイ</t>
    </rPh>
    <rPh sb="274" eb="275">
      <t>トウ</t>
    </rPh>
    <rPh sb="276" eb="278">
      <t>シヤ</t>
    </rPh>
    <rPh sb="279" eb="280">
      <t>イ</t>
    </rPh>
    <rPh sb="282" eb="285">
      <t>ケイカクテキ</t>
    </rPh>
    <rPh sb="286" eb="288">
      <t>タイオウ</t>
    </rPh>
    <rPh sb="289" eb="290">
      <t>スス</t>
    </rPh>
    <phoneticPr fontId="4"/>
  </si>
  <si>
    <t>　“離島”かつ“漁業集落排水”という特殊要因から、一般会計繰入金に依存する事業が今後も続くものと見込まれる。さらに今後は施設や管渠の老朽化も進行することから、一般会計繰入金への依存度が高まる可能性もあるが、経費削減をはじめとするより一層の経営努力により、少しでも繰入金に依存しない事業展開を進めるよう注力していくものである。</t>
    <rPh sb="2" eb="4">
      <t>リトウ</t>
    </rPh>
    <rPh sb="8" eb="10">
      <t>ギョギョウ</t>
    </rPh>
    <rPh sb="10" eb="12">
      <t>シュウラク</t>
    </rPh>
    <rPh sb="12" eb="14">
      <t>ハイスイ</t>
    </rPh>
    <rPh sb="18" eb="20">
      <t>トクシュ</t>
    </rPh>
    <rPh sb="20" eb="22">
      <t>ヨウイン</t>
    </rPh>
    <rPh sb="25" eb="27">
      <t>イッパン</t>
    </rPh>
    <rPh sb="27" eb="29">
      <t>カイケイ</t>
    </rPh>
    <rPh sb="29" eb="31">
      <t>クリイレ</t>
    </rPh>
    <rPh sb="31" eb="32">
      <t>キン</t>
    </rPh>
    <rPh sb="33" eb="35">
      <t>イソン</t>
    </rPh>
    <rPh sb="37" eb="39">
      <t>ジギョウ</t>
    </rPh>
    <rPh sb="40" eb="42">
      <t>コンゴ</t>
    </rPh>
    <rPh sb="43" eb="44">
      <t>ツヅ</t>
    </rPh>
    <rPh sb="48" eb="50">
      <t>ミコ</t>
    </rPh>
    <rPh sb="57" eb="59">
      <t>コンゴ</t>
    </rPh>
    <rPh sb="60" eb="62">
      <t>シセツ</t>
    </rPh>
    <rPh sb="63" eb="65">
      <t>カンキョ</t>
    </rPh>
    <rPh sb="66" eb="69">
      <t>ロウキュウカ</t>
    </rPh>
    <rPh sb="70" eb="72">
      <t>シンコウ</t>
    </rPh>
    <rPh sb="79" eb="81">
      <t>イッパン</t>
    </rPh>
    <rPh sb="81" eb="83">
      <t>カイケイ</t>
    </rPh>
    <rPh sb="83" eb="85">
      <t>クリイレ</t>
    </rPh>
    <rPh sb="85" eb="86">
      <t>キン</t>
    </rPh>
    <rPh sb="88" eb="91">
      <t>イソンド</t>
    </rPh>
    <rPh sb="92" eb="93">
      <t>タカ</t>
    </rPh>
    <rPh sb="95" eb="98">
      <t>カノウセイ</t>
    </rPh>
    <rPh sb="103" eb="105">
      <t>ケイヒ</t>
    </rPh>
    <rPh sb="105" eb="107">
      <t>サクゲン</t>
    </rPh>
    <rPh sb="116" eb="118">
      <t>イッソウ</t>
    </rPh>
    <rPh sb="119" eb="121">
      <t>ケイエイ</t>
    </rPh>
    <rPh sb="121" eb="123">
      <t>ドリョク</t>
    </rPh>
    <rPh sb="127" eb="128">
      <t>スコ</t>
    </rPh>
    <rPh sb="131" eb="133">
      <t>クリイレ</t>
    </rPh>
    <rPh sb="133" eb="134">
      <t>キン</t>
    </rPh>
    <rPh sb="135" eb="137">
      <t>イソン</t>
    </rPh>
    <rPh sb="140" eb="142">
      <t>ジギョウ</t>
    </rPh>
    <rPh sb="142" eb="144">
      <t>テンカイ</t>
    </rPh>
    <rPh sb="145" eb="146">
      <t>スス</t>
    </rPh>
    <rPh sb="150" eb="152">
      <t>チュウリョク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</si>
</sst>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999552"/>
        <c:axId val="1481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146999552"/>
        <c:axId val="148180352"/>
      </c:lineChart>
      <c:dateAx>
        <c:axId val="146999552"/>
        <c:scaling>
          <c:orientation val="minMax"/>
        </c:scaling>
        <c:delete val="1"/>
        <c:axPos val="b"/>
        <c:numFmt formatCode="ge" sourceLinked="1"/>
        <c:majorTickMark val="none"/>
        <c:minorTickMark val="none"/>
        <c:tickLblPos val="none"/>
        <c:crossAx val="148180352"/>
        <c:crosses val="autoZero"/>
        <c:auto val="1"/>
        <c:lblOffset val="100"/>
        <c:baseTimeUnit val="years"/>
      </c:dateAx>
      <c:valAx>
        <c:axId val="1481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12.2</c:v>
                </c:pt>
                <c:pt idx="1">
                  <c:v>12.4</c:v>
                </c:pt>
                <c:pt idx="2">
                  <c:v>11.61</c:v>
                </c:pt>
                <c:pt idx="3">
                  <c:v>11.81</c:v>
                </c:pt>
                <c:pt idx="4">
                  <c:v>11.81</c:v>
                </c:pt>
              </c:numCache>
            </c:numRef>
          </c:val>
        </c:ser>
        <c:dLbls>
          <c:showLegendKey val="0"/>
          <c:showVal val="0"/>
          <c:showCatName val="0"/>
          <c:showSerName val="0"/>
          <c:showPercent val="0"/>
          <c:showBubbleSize val="0"/>
        </c:dLbls>
        <c:gapWidth val="150"/>
        <c:axId val="165138432"/>
        <c:axId val="1651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165138432"/>
        <c:axId val="165140352"/>
      </c:lineChart>
      <c:dateAx>
        <c:axId val="165138432"/>
        <c:scaling>
          <c:orientation val="minMax"/>
        </c:scaling>
        <c:delete val="1"/>
        <c:axPos val="b"/>
        <c:numFmt formatCode="ge" sourceLinked="1"/>
        <c:majorTickMark val="none"/>
        <c:minorTickMark val="none"/>
        <c:tickLblPos val="none"/>
        <c:crossAx val="165140352"/>
        <c:crosses val="autoZero"/>
        <c:auto val="1"/>
        <c:lblOffset val="100"/>
        <c:baseTimeUnit val="years"/>
      </c:dateAx>
      <c:valAx>
        <c:axId val="1651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65158272"/>
        <c:axId val="16516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165158272"/>
        <c:axId val="165160448"/>
      </c:lineChart>
      <c:dateAx>
        <c:axId val="165158272"/>
        <c:scaling>
          <c:orientation val="minMax"/>
        </c:scaling>
        <c:delete val="1"/>
        <c:axPos val="b"/>
        <c:numFmt formatCode="ge" sourceLinked="1"/>
        <c:majorTickMark val="none"/>
        <c:minorTickMark val="none"/>
        <c:tickLblPos val="none"/>
        <c:crossAx val="165160448"/>
        <c:crosses val="autoZero"/>
        <c:auto val="1"/>
        <c:lblOffset val="100"/>
        <c:baseTimeUnit val="years"/>
      </c:dateAx>
      <c:valAx>
        <c:axId val="1651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99.71</c:v>
                </c:pt>
                <c:pt idx="1">
                  <c:v>99.76</c:v>
                </c:pt>
                <c:pt idx="2">
                  <c:v>99.95</c:v>
                </c:pt>
                <c:pt idx="3">
                  <c:v>100.16</c:v>
                </c:pt>
                <c:pt idx="4">
                  <c:v>99.81</c:v>
                </c:pt>
              </c:numCache>
            </c:numRef>
          </c:val>
        </c:ser>
        <c:dLbls>
          <c:showLegendKey val="0"/>
          <c:showVal val="0"/>
          <c:showCatName val="0"/>
          <c:showSerName val="0"/>
          <c:showPercent val="0"/>
          <c:showBubbleSize val="0"/>
        </c:dLbls>
        <c:gapWidth val="150"/>
        <c:axId val="146881920"/>
        <c:axId val="14688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881920"/>
        <c:axId val="146884096"/>
      </c:lineChart>
      <c:dateAx>
        <c:axId val="146881920"/>
        <c:scaling>
          <c:orientation val="minMax"/>
        </c:scaling>
        <c:delete val="1"/>
        <c:axPos val="b"/>
        <c:numFmt formatCode="ge" sourceLinked="1"/>
        <c:majorTickMark val="none"/>
        <c:minorTickMark val="none"/>
        <c:tickLblPos val="none"/>
        <c:crossAx val="146884096"/>
        <c:crosses val="autoZero"/>
        <c:auto val="1"/>
        <c:lblOffset val="100"/>
        <c:baseTimeUnit val="years"/>
      </c:dateAx>
      <c:valAx>
        <c:axId val="1468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893824"/>
        <c:axId val="14690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893824"/>
        <c:axId val="146904192"/>
      </c:lineChart>
      <c:dateAx>
        <c:axId val="146893824"/>
        <c:scaling>
          <c:orientation val="minMax"/>
        </c:scaling>
        <c:delete val="1"/>
        <c:axPos val="b"/>
        <c:numFmt formatCode="ge" sourceLinked="1"/>
        <c:majorTickMark val="none"/>
        <c:minorTickMark val="none"/>
        <c:tickLblPos val="none"/>
        <c:crossAx val="146904192"/>
        <c:crosses val="autoZero"/>
        <c:auto val="1"/>
        <c:lblOffset val="100"/>
        <c:baseTimeUnit val="years"/>
      </c:dateAx>
      <c:valAx>
        <c:axId val="14690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9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915328"/>
        <c:axId val="14691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915328"/>
        <c:axId val="146917248"/>
      </c:lineChart>
      <c:dateAx>
        <c:axId val="146915328"/>
        <c:scaling>
          <c:orientation val="minMax"/>
        </c:scaling>
        <c:delete val="1"/>
        <c:axPos val="b"/>
        <c:numFmt formatCode="ge" sourceLinked="1"/>
        <c:majorTickMark val="none"/>
        <c:minorTickMark val="none"/>
        <c:tickLblPos val="none"/>
        <c:crossAx val="146917248"/>
        <c:crosses val="autoZero"/>
        <c:auto val="1"/>
        <c:lblOffset val="100"/>
        <c:baseTimeUnit val="years"/>
      </c:dateAx>
      <c:valAx>
        <c:axId val="1469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1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040128"/>
        <c:axId val="14705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040128"/>
        <c:axId val="147054592"/>
      </c:lineChart>
      <c:dateAx>
        <c:axId val="147040128"/>
        <c:scaling>
          <c:orientation val="minMax"/>
        </c:scaling>
        <c:delete val="1"/>
        <c:axPos val="b"/>
        <c:numFmt formatCode="ge" sourceLinked="1"/>
        <c:majorTickMark val="none"/>
        <c:minorTickMark val="none"/>
        <c:tickLblPos val="none"/>
        <c:crossAx val="147054592"/>
        <c:crosses val="autoZero"/>
        <c:auto val="1"/>
        <c:lblOffset val="100"/>
        <c:baseTimeUnit val="years"/>
      </c:dateAx>
      <c:valAx>
        <c:axId val="1470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4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138048"/>
        <c:axId val="14713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138048"/>
        <c:axId val="147139968"/>
      </c:lineChart>
      <c:dateAx>
        <c:axId val="147138048"/>
        <c:scaling>
          <c:orientation val="minMax"/>
        </c:scaling>
        <c:delete val="1"/>
        <c:axPos val="b"/>
        <c:numFmt formatCode="ge" sourceLinked="1"/>
        <c:majorTickMark val="none"/>
        <c:minorTickMark val="none"/>
        <c:tickLblPos val="none"/>
        <c:crossAx val="147139968"/>
        <c:crosses val="autoZero"/>
        <c:auto val="1"/>
        <c:lblOffset val="100"/>
        <c:baseTimeUnit val="years"/>
      </c:dateAx>
      <c:valAx>
        <c:axId val="1471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3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7158144"/>
        <c:axId val="1471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147158144"/>
        <c:axId val="147160064"/>
      </c:lineChart>
      <c:dateAx>
        <c:axId val="147158144"/>
        <c:scaling>
          <c:orientation val="minMax"/>
        </c:scaling>
        <c:delete val="1"/>
        <c:axPos val="b"/>
        <c:numFmt formatCode="ge" sourceLinked="1"/>
        <c:majorTickMark val="none"/>
        <c:minorTickMark val="none"/>
        <c:tickLblPos val="none"/>
        <c:crossAx val="147160064"/>
        <c:crosses val="autoZero"/>
        <c:auto val="1"/>
        <c:lblOffset val="100"/>
        <c:baseTimeUnit val="years"/>
      </c:dateAx>
      <c:valAx>
        <c:axId val="1471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60.43</c:v>
                </c:pt>
                <c:pt idx="1">
                  <c:v>53.94</c:v>
                </c:pt>
                <c:pt idx="2">
                  <c:v>45.58</c:v>
                </c:pt>
                <c:pt idx="3">
                  <c:v>46.17</c:v>
                </c:pt>
                <c:pt idx="4">
                  <c:v>37.880000000000003</c:v>
                </c:pt>
              </c:numCache>
            </c:numRef>
          </c:val>
        </c:ser>
        <c:dLbls>
          <c:showLegendKey val="0"/>
          <c:showVal val="0"/>
          <c:showCatName val="0"/>
          <c:showSerName val="0"/>
          <c:showPercent val="0"/>
          <c:showBubbleSize val="0"/>
        </c:dLbls>
        <c:gapWidth val="150"/>
        <c:axId val="147190528"/>
        <c:axId val="14719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147190528"/>
        <c:axId val="147192448"/>
      </c:lineChart>
      <c:dateAx>
        <c:axId val="147190528"/>
        <c:scaling>
          <c:orientation val="minMax"/>
        </c:scaling>
        <c:delete val="1"/>
        <c:axPos val="b"/>
        <c:numFmt formatCode="ge" sourceLinked="1"/>
        <c:majorTickMark val="none"/>
        <c:minorTickMark val="none"/>
        <c:tickLblPos val="none"/>
        <c:crossAx val="147192448"/>
        <c:crosses val="autoZero"/>
        <c:auto val="1"/>
        <c:lblOffset val="100"/>
        <c:baseTimeUnit val="years"/>
      </c:dateAx>
      <c:valAx>
        <c:axId val="1471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383.56</c:v>
                </c:pt>
                <c:pt idx="1">
                  <c:v>433.46</c:v>
                </c:pt>
                <c:pt idx="2">
                  <c:v>518.72</c:v>
                </c:pt>
                <c:pt idx="3">
                  <c:v>519.55999999999995</c:v>
                </c:pt>
                <c:pt idx="4">
                  <c:v>639.14</c:v>
                </c:pt>
              </c:numCache>
            </c:numRef>
          </c:val>
        </c:ser>
        <c:dLbls>
          <c:showLegendKey val="0"/>
          <c:showVal val="0"/>
          <c:showCatName val="0"/>
          <c:showSerName val="0"/>
          <c:showPercent val="0"/>
          <c:showBubbleSize val="0"/>
        </c:dLbls>
        <c:gapWidth val="150"/>
        <c:axId val="157708672"/>
        <c:axId val="15771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157708672"/>
        <c:axId val="157710592"/>
      </c:lineChart>
      <c:dateAx>
        <c:axId val="157708672"/>
        <c:scaling>
          <c:orientation val="minMax"/>
        </c:scaling>
        <c:delete val="1"/>
        <c:axPos val="b"/>
        <c:numFmt formatCode="ge" sourceLinked="1"/>
        <c:majorTickMark val="none"/>
        <c:minorTickMark val="none"/>
        <c:tickLblPos val="none"/>
        <c:crossAx val="157710592"/>
        <c:crosses val="autoZero"/>
        <c:auto val="1"/>
        <c:lblOffset val="100"/>
        <c:baseTimeUnit val="years"/>
      </c:dateAx>
      <c:valAx>
        <c:axId val="15771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静岡県　熱海市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H3</v>
      </c>
      <c r="X8" s="70"/>
      <c r="Y8" s="70"/>
      <c r="Z8" s="70"/>
      <c r="AA8" s="70"/>
      <c r="AB8" s="70"/>
      <c r="AC8" s="70"/>
      <c r="AD8" s="3"/>
      <c r="AE8" s="3"/>
      <c r="AF8" s="3"/>
      <c r="AG8" s="3"/>
      <c r="AH8" s="3"/>
      <c r="AI8" s="3"/>
      <c r="AJ8" s="3"/>
      <c r="AK8" s="3"/>
      <c r="AL8" s="64">
        <f>データ!R6</f>
        <v>38055</v>
      </c>
      <c r="AM8" s="64"/>
      <c r="AN8" s="64"/>
      <c r="AO8" s="64"/>
      <c r="AP8" s="64"/>
      <c r="AQ8" s="64"/>
      <c r="AR8" s="64"/>
      <c r="AS8" s="64"/>
      <c r="AT8" s="63">
        <f>データ!S6</f>
        <v>61.78</v>
      </c>
      <c r="AU8" s="63"/>
      <c r="AV8" s="63"/>
      <c r="AW8" s="63"/>
      <c r="AX8" s="63"/>
      <c r="AY8" s="63"/>
      <c r="AZ8" s="63"/>
      <c r="BA8" s="63"/>
      <c r="BB8" s="63">
        <f>データ!T6</f>
        <v>615.98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0.37</v>
      </c>
      <c r="Q10" s="63"/>
      <c r="R10" s="63"/>
      <c r="S10" s="63"/>
      <c r="T10" s="63"/>
      <c r="U10" s="63"/>
      <c r="V10" s="63"/>
      <c r="W10" s="63">
        <f>データ!P6</f>
        <v>104.33</v>
      </c>
      <c r="X10" s="63"/>
      <c r="Y10" s="63"/>
      <c r="Z10" s="63"/>
      <c r="AA10" s="63"/>
      <c r="AB10" s="63"/>
      <c r="AC10" s="63"/>
      <c r="AD10" s="64">
        <f>データ!Q6</f>
        <v>3330</v>
      </c>
      <c r="AE10" s="64"/>
      <c r="AF10" s="64"/>
      <c r="AG10" s="64"/>
      <c r="AH10" s="64"/>
      <c r="AI10" s="64"/>
      <c r="AJ10" s="64"/>
      <c r="AK10" s="2"/>
      <c r="AL10" s="64">
        <f>データ!U6</f>
        <v>141</v>
      </c>
      <c r="AM10" s="64"/>
      <c r="AN10" s="64"/>
      <c r="AO10" s="64"/>
      <c r="AP10" s="64"/>
      <c r="AQ10" s="64"/>
      <c r="AR10" s="64"/>
      <c r="AS10" s="64"/>
      <c r="AT10" s="63">
        <f>データ!V6</f>
        <v>0.11</v>
      </c>
      <c r="AU10" s="63"/>
      <c r="AV10" s="63"/>
      <c r="AW10" s="63"/>
      <c r="AX10" s="63"/>
      <c r="AY10" s="63"/>
      <c r="AZ10" s="63"/>
      <c r="BA10" s="63"/>
      <c r="BB10" s="63">
        <f>データ!W6</f>
        <v>1281.82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109</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81"/>
      <c r="BM56" s="82"/>
      <c r="BN56" s="82"/>
      <c r="BO56" s="82"/>
      <c r="BP56" s="82"/>
      <c r="BQ56" s="82"/>
      <c r="BR56" s="82"/>
      <c r="BS56" s="82"/>
      <c r="BT56" s="82"/>
      <c r="BU56" s="82"/>
      <c r="BV56" s="82"/>
      <c r="BW56" s="82"/>
      <c r="BX56" s="82"/>
      <c r="BY56" s="82"/>
      <c r="BZ56" s="83"/>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81"/>
      <c r="BM60" s="82"/>
      <c r="BN60" s="82"/>
      <c r="BO60" s="82"/>
      <c r="BP60" s="82"/>
      <c r="BQ60" s="82"/>
      <c r="BR60" s="82"/>
      <c r="BS60" s="82"/>
      <c r="BT60" s="82"/>
      <c r="BU60" s="82"/>
      <c r="BV60" s="82"/>
      <c r="BW60" s="82"/>
      <c r="BX60" s="82"/>
      <c r="BY60" s="82"/>
      <c r="BZ60" s="83"/>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222054</v>
      </c>
      <c r="D6" s="31">
        <f t="shared" si="3"/>
        <v>47</v>
      </c>
      <c r="E6" s="31">
        <f t="shared" si="3"/>
        <v>17</v>
      </c>
      <c r="F6" s="31">
        <f t="shared" si="3"/>
        <v>6</v>
      </c>
      <c r="G6" s="31">
        <f t="shared" si="3"/>
        <v>0</v>
      </c>
      <c r="H6" s="31" t="str">
        <f t="shared" si="3"/>
        <v>静岡県　熱海市</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0.37</v>
      </c>
      <c r="P6" s="32">
        <f t="shared" si="3"/>
        <v>104.33</v>
      </c>
      <c r="Q6" s="32">
        <f t="shared" si="3"/>
        <v>3330</v>
      </c>
      <c r="R6" s="32">
        <f t="shared" si="3"/>
        <v>38055</v>
      </c>
      <c r="S6" s="32">
        <f t="shared" si="3"/>
        <v>61.78</v>
      </c>
      <c r="T6" s="32">
        <f t="shared" si="3"/>
        <v>615.98</v>
      </c>
      <c r="U6" s="32">
        <f t="shared" si="3"/>
        <v>141</v>
      </c>
      <c r="V6" s="32">
        <f t="shared" si="3"/>
        <v>0.11</v>
      </c>
      <c r="W6" s="32">
        <f t="shared" si="3"/>
        <v>1281.82</v>
      </c>
      <c r="X6" s="33">
        <f>IF(X7="",NA(),X7)</f>
        <v>99.71</v>
      </c>
      <c r="Y6" s="33">
        <f t="shared" ref="Y6:AG6" si="4">IF(Y7="",NA(),Y7)</f>
        <v>99.76</v>
      </c>
      <c r="Z6" s="33">
        <f t="shared" si="4"/>
        <v>99.95</v>
      </c>
      <c r="AA6" s="33">
        <f t="shared" si="4"/>
        <v>100.16</v>
      </c>
      <c r="AB6" s="33">
        <f t="shared" si="4"/>
        <v>99.81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1723.1</v>
      </c>
      <c r="BK6" s="33">
        <f t="shared" si="7"/>
        <v>1665.33</v>
      </c>
      <c r="BL6" s="33">
        <f t="shared" si="7"/>
        <v>1716.47</v>
      </c>
      <c r="BM6" s="33">
        <f t="shared" si="7"/>
        <v>1741.94</v>
      </c>
      <c r="BN6" s="33">
        <f t="shared" si="7"/>
        <v>1451.54</v>
      </c>
      <c r="BO6" s="32" t="str">
        <f>IF(BO7="","",IF(BO7="-","【-】","【"&amp;SUBSTITUTE(TEXT(BO7,"#,##0.00"),"-","△")&amp;"】"))</f>
        <v>【1,052.66】</v>
      </c>
      <c r="BP6" s="33">
        <f>IF(BP7="",NA(),BP7)</f>
        <v>60.43</v>
      </c>
      <c r="BQ6" s="33">
        <f t="shared" ref="BQ6:BY6" si="8">IF(BQ7="",NA(),BQ7)</f>
        <v>53.94</v>
      </c>
      <c r="BR6" s="33">
        <f t="shared" si="8"/>
        <v>45.58</v>
      </c>
      <c r="BS6" s="33">
        <f t="shared" si="8"/>
        <v>46.17</v>
      </c>
      <c r="BT6" s="33">
        <f t="shared" si="8"/>
        <v>37.880000000000003</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383.56</v>
      </c>
      <c r="CB6" s="33">
        <f t="shared" ref="CB6:CJ6" si="9">IF(CB7="",NA(),CB7)</f>
        <v>433.46</v>
      </c>
      <c r="CC6" s="33">
        <f t="shared" si="9"/>
        <v>518.72</v>
      </c>
      <c r="CD6" s="33">
        <f t="shared" si="9"/>
        <v>519.55999999999995</v>
      </c>
      <c r="CE6" s="33">
        <f t="shared" si="9"/>
        <v>639.14</v>
      </c>
      <c r="CF6" s="33">
        <f t="shared" si="9"/>
        <v>459.38</v>
      </c>
      <c r="CG6" s="33">
        <f t="shared" si="9"/>
        <v>438.71</v>
      </c>
      <c r="CH6" s="33">
        <f t="shared" si="9"/>
        <v>463.38</v>
      </c>
      <c r="CI6" s="33">
        <f t="shared" si="9"/>
        <v>510.15</v>
      </c>
      <c r="CJ6" s="33">
        <f t="shared" si="9"/>
        <v>514.39</v>
      </c>
      <c r="CK6" s="32" t="str">
        <f>IF(CK7="","",IF(CK7="-","【-】","【"&amp;SUBSTITUTE(TEXT(CK7,"#,##0.00"),"-","△")&amp;"】"))</f>
        <v>【424.58】</v>
      </c>
      <c r="CL6" s="33">
        <f>IF(CL7="",NA(),CL7)</f>
        <v>12.2</v>
      </c>
      <c r="CM6" s="33">
        <f t="shared" ref="CM6:CU6" si="10">IF(CM7="",NA(),CM7)</f>
        <v>12.4</v>
      </c>
      <c r="CN6" s="33">
        <f t="shared" si="10"/>
        <v>11.61</v>
      </c>
      <c r="CO6" s="33">
        <f t="shared" si="10"/>
        <v>11.81</v>
      </c>
      <c r="CP6" s="33">
        <f t="shared" si="10"/>
        <v>11.81</v>
      </c>
      <c r="CQ6" s="33">
        <f t="shared" si="10"/>
        <v>32.04</v>
      </c>
      <c r="CR6" s="33">
        <f t="shared" si="10"/>
        <v>33.81</v>
      </c>
      <c r="CS6" s="33">
        <f t="shared" si="10"/>
        <v>31.37</v>
      </c>
      <c r="CT6" s="33">
        <f t="shared" si="10"/>
        <v>29.86</v>
      </c>
      <c r="CU6" s="33">
        <f t="shared" si="10"/>
        <v>29.28</v>
      </c>
      <c r="CV6" s="32" t="str">
        <f>IF(CV7="","",IF(CV7="-","【-】","【"&amp;SUBSTITUTE(TEXT(CV7,"#,##0.00"),"-","△")&amp;"】"))</f>
        <v>【33.90】</v>
      </c>
      <c r="CW6" s="33">
        <f>IF(CW7="",NA(),CW7)</f>
        <v>100</v>
      </c>
      <c r="CX6" s="33">
        <f t="shared" ref="CX6:DF6" si="11">IF(CX7="",NA(),CX7)</f>
        <v>100</v>
      </c>
      <c r="CY6" s="33">
        <f t="shared" si="11"/>
        <v>100</v>
      </c>
      <c r="CZ6" s="33">
        <f t="shared" si="11"/>
        <v>100</v>
      </c>
      <c r="DA6" s="33">
        <f t="shared" si="11"/>
        <v>100</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222054</v>
      </c>
      <c r="D7" s="35">
        <v>47</v>
      </c>
      <c r="E7" s="35">
        <v>17</v>
      </c>
      <c r="F7" s="35">
        <v>6</v>
      </c>
      <c r="G7" s="35">
        <v>0</v>
      </c>
      <c r="H7" s="35" t="s">
        <v>96</v>
      </c>
      <c r="I7" s="35" t="s">
        <v>97</v>
      </c>
      <c r="J7" s="35" t="s">
        <v>98</v>
      </c>
      <c r="K7" s="35" t="s">
        <v>99</v>
      </c>
      <c r="L7" s="35" t="s">
        <v>100</v>
      </c>
      <c r="M7" s="36" t="s">
        <v>101</v>
      </c>
      <c r="N7" s="36" t="s">
        <v>102</v>
      </c>
      <c r="O7" s="36">
        <v>0.37</v>
      </c>
      <c r="P7" s="36">
        <v>104.33</v>
      </c>
      <c r="Q7" s="36">
        <v>3330</v>
      </c>
      <c r="R7" s="36">
        <v>38055</v>
      </c>
      <c r="S7" s="36">
        <v>61.78</v>
      </c>
      <c r="T7" s="36">
        <v>615.98</v>
      </c>
      <c r="U7" s="36">
        <v>141</v>
      </c>
      <c r="V7" s="36">
        <v>0.11</v>
      </c>
      <c r="W7" s="36">
        <v>1281.82</v>
      </c>
      <c r="X7" s="36">
        <v>99.71</v>
      </c>
      <c r="Y7" s="36">
        <v>99.76</v>
      </c>
      <c r="Z7" s="36">
        <v>99.95</v>
      </c>
      <c r="AA7" s="36">
        <v>100.16</v>
      </c>
      <c r="AB7" s="36">
        <v>99.81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1723.1</v>
      </c>
      <c r="BK7" s="36">
        <v>1665.33</v>
      </c>
      <c r="BL7" s="36">
        <v>1716.47</v>
      </c>
      <c r="BM7" s="36">
        <v>1741.94</v>
      </c>
      <c r="BN7" s="36">
        <v>1451.54</v>
      </c>
      <c r="BO7" s="36">
        <v>1052.6600000000001</v>
      </c>
      <c r="BP7" s="36">
        <v>60.43</v>
      </c>
      <c r="BQ7" s="36">
        <v>53.94</v>
      </c>
      <c r="BR7" s="36">
        <v>45.58</v>
      </c>
      <c r="BS7" s="36">
        <v>46.17</v>
      </c>
      <c r="BT7" s="36">
        <v>37.880000000000003</v>
      </c>
      <c r="BU7" s="36">
        <v>35.909999999999997</v>
      </c>
      <c r="BV7" s="36">
        <v>37.92</v>
      </c>
      <c r="BW7" s="36">
        <v>35.049999999999997</v>
      </c>
      <c r="BX7" s="36">
        <v>33.86</v>
      </c>
      <c r="BY7" s="36">
        <v>33.58</v>
      </c>
      <c r="BZ7" s="36">
        <v>40.22</v>
      </c>
      <c r="CA7" s="36">
        <v>383.56</v>
      </c>
      <c r="CB7" s="36">
        <v>433.46</v>
      </c>
      <c r="CC7" s="36">
        <v>518.72</v>
      </c>
      <c r="CD7" s="36">
        <v>519.55999999999995</v>
      </c>
      <c r="CE7" s="36">
        <v>639.14</v>
      </c>
      <c r="CF7" s="36">
        <v>459.38</v>
      </c>
      <c r="CG7" s="36">
        <v>438.71</v>
      </c>
      <c r="CH7" s="36">
        <v>463.38</v>
      </c>
      <c r="CI7" s="36">
        <v>510.15</v>
      </c>
      <c r="CJ7" s="36">
        <v>514.39</v>
      </c>
      <c r="CK7" s="36">
        <v>424.58</v>
      </c>
      <c r="CL7" s="36">
        <v>12.2</v>
      </c>
      <c r="CM7" s="36">
        <v>12.4</v>
      </c>
      <c r="CN7" s="36">
        <v>11.61</v>
      </c>
      <c r="CO7" s="36">
        <v>11.81</v>
      </c>
      <c r="CP7" s="36">
        <v>11.81</v>
      </c>
      <c r="CQ7" s="36">
        <v>32.04</v>
      </c>
      <c r="CR7" s="36">
        <v>33.81</v>
      </c>
      <c r="CS7" s="36">
        <v>31.37</v>
      </c>
      <c r="CT7" s="36">
        <v>29.86</v>
      </c>
      <c r="CU7" s="36">
        <v>29.28</v>
      </c>
      <c r="CV7" s="36">
        <v>33.9</v>
      </c>
      <c r="CW7" s="36">
        <v>100</v>
      </c>
      <c r="CX7" s="36">
        <v>100</v>
      </c>
      <c r="CY7" s="36">
        <v>100</v>
      </c>
      <c r="CZ7" s="36">
        <v>100</v>
      </c>
      <c r="DA7" s="36">
        <v>100</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atamidef</cp:lastModifiedBy>
  <cp:lastPrinted>2017-02-13T06:49:11Z</cp:lastPrinted>
  <dcterms:created xsi:type="dcterms:W3CDTF">2017-02-08T03:18:06Z</dcterms:created>
  <dcterms:modified xsi:type="dcterms:W3CDTF">2017-02-13T06:53:57Z</dcterms:modified>
</cp:coreProperties>
</file>