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環境センター\【8】照会・回答・通知\R5\01 照会・回答\01 R5庁内\01 企画財政課・財政室\20240117 【130（火）〆】公営企業に係る経営比較分析表（令和４年度決算）の分析等について（依頼）※ファイルはセキュファファイル交換サービスにて送信\提出物\"/>
    </mc:Choice>
  </mc:AlternateContent>
  <workbookProtection workbookAlgorithmName="SHA-512" workbookHashValue="Vz3K9maUeznPTy7sxCMPENGGFuhMuhFWlTzvAZEUtOrqRhVydlFFYZAtFhYZuGcu9apgJeG1Sf8JGatIdnauaA==" workbookSaltValue="OGTayPj5mp6N8xhq/8sIl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<sst xmlns="http://schemas.openxmlformats.org/spreadsheetml/2006/main" count="236" uniqueCount="119">
  <si>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</si>
  <si>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</si>
  <si>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</si>
  <si>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</si>
  <si>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</si>
  <si>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</si>
  <si>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</si>
  <si>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</si>
  <si>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</si>
  <si>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</si>
  <si>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</si>
  <si>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</si>
  <si>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</si>
  <si>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</si>
  <si>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</si>
  <si>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</si>
  <si>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</si>
  <si>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</si>
  <si>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</si>
  <si>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</si>
  <si>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</si>
  <si>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</si>
  <si>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</si>
  <si>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</si>
  <si>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</si>
  <si>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</si>
  <si>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</si>
  <si>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</si>
  <si>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</si>
  <si>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</si>
  <si>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</si>
  <si>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</si>
  <si>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</si>
  <si>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</si>
  <si>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</si>
  <si>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</si>
  <si>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</si>
  <si>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</si>
  <si>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</si>
  <si>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</si>
  <si>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</si>
  <si>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</si>
  <si>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</si>
  <si>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</si>
  <si>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</si>
  <si>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</si>
  <si>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</si>
  <si>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</si>
  <si>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</si>
  <si>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</si>
  <si>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</si>
  <si>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</si>
  <si>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</si>
  <si>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</si>
  <si>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</si>
  <si>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</si>
  <si>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</si>
  <si>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</si>
  <si>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</si>
  <si>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</si>
  <si>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</si>
  <si>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</si>
  <si>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</si>
  <si>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</si>
  <si>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</si>
  <si>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</si>
  <si>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</si>
  <si>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</si>
  <si>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</si>
  <si>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</si>
  <si>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</si>
  <si>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</si>
  <si>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</si>
  <si>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</si>
  <si>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</si>
  <si>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</si>
  <si>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</si>
  <si>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</si>
  <si>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</si>
  <si>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</si>
  <si>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</si>
  <si>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</si>
  <si>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</si>
  <si>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</si>
  <si>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</si>
  <si>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</si>
  <si>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</si>
  <si>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</si>
  <si>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</si>
  <si>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</si>
  <si>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</si>
  <si>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</si>
  <si>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</si>
  <si>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</si>
  <si>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</si>
  <si>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</si>
  <si>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</si>
  <si>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</si>
  <si>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熱海市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</si>
  <si>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</si>
  <si>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</si>
  <si>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</si>
  <si>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</si>
  <si>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</si>
  <si>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</si>
  <si>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</si>
  <si>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</si>
  <si>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</si>
  <si>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</si>
  <si>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</si>
  <si>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</si>
  <si>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</si>
  <si>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</si>
  <si>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</si>
  <si>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</si>
  <si>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</si>
  <si>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平成19年4月の供用開始から令和４年度末で16年経過、施設や管渠は比較的新しい状態にあるものの、相応の経年劣化が進行しつつある。
　管渠については“漁業集落排水”区域内の布設は供用開始当初において概ね完了していることから、供用開始後に新たな管渠整備がなく、「③管渠更新率」もゼロで推移している。
　今後は、長期的視点に立った計画的な維持管理は不可欠であることから、令和元(平成31)年度に策定した『機能保全計画』等をベースに、より計画的、効率的な施設等の維持管理を目指すものである。
　なお、『機能保全計画』については、令和５年度に改定予定である。</t>
    <rPh sb="15" eb="17">
      <t>レイワ</t>
    </rPh>
    <rPh sb="150" eb="152">
      <t>コンゴ</t>
    </rPh>
    <rPh sb="154" eb="157">
      <t>チョウキテキ</t>
    </rPh>
    <rPh sb="157" eb="159">
      <t>シテン</t>
    </rPh>
    <rPh sb="160" eb="161">
      <t>タ</t>
    </rPh>
    <rPh sb="195" eb="197">
      <t>サクテイ</t>
    </rPh>
    <rPh sb="207" eb="208">
      <t>トウ</t>
    </rPh>
    <rPh sb="216" eb="219">
      <t>ケイカクテキ</t>
    </rPh>
    <rPh sb="220" eb="223">
      <t>コウリツテキ</t>
    </rPh>
    <rPh sb="224" eb="226">
      <t>シセツ</t>
    </rPh>
    <rPh sb="226" eb="227">
      <t>トウ</t>
    </rPh>
    <rPh sb="228" eb="230">
      <t>イジ</t>
    </rPh>
    <rPh sb="230" eb="232">
      <t>カンリ</t>
    </rPh>
    <rPh sb="233" eb="235">
      <t>メザ</t>
    </rPh>
    <rPh sb="261" eb="263">
      <t>レイワ</t>
    </rPh>
    <rPh sb="264" eb="266">
      <t>ネンド</t>
    </rPh>
    <rPh sb="267" eb="269">
      <t>カイテイ</t>
    </rPh>
    <rPh sb="269" eb="271">
      <t>ヨテイ</t>
    </rPh>
    <phoneticPr fontId="4"/>
  </si>
  <si>
    <t>　本特別会計は“離島”という地域的特殊性、かつその離島の中で“漁業集落排水”という極めて限られた区域内における事業である。
　またその特殊性として“観光的要素”も勘案する必要があることから、使用量についてピーク時を見据えた設計が必要であり「⑦施設利用率」が全体的に低く推移していることも特徴である。
　また、本会計はこれらの特殊な事情から、既に「⑧水洗化率」は100％であり、これ以上の新規接続は望めず、本土と離島との平等性の観点から使用料単価の値上げも困難な状況にあり、料金収入の増収は見込めない状況であるため、“一般会計からの繰入金”により、単年度収支の赤字を補填しており、「①収益的収支比率」は事実上100％以上で推移している状況である。令和4年度については、計算上総収益に収益的支出に充てた地方債収入を含めないため、「①収益的収支比率」が80.69％となっているが、企業債収入を歳入に含めた場合は100％となる。なお、地方債償還に要する経費については全額一般会計で負担しているため、「④企業債残高対事業規模比率」はゼロとなる。※R02は正しくは「0.00」である。「⑤経費回収率」及び「⑥汚水処理原価」については、地方公営企業法適用化に係る経費が計上されたため、汚水処理費用が増加したことから、経費回収率は低くなり、汚染処理原価は高くなった。また、歳入全体の約56％を“一般会計繰入金”により対応している状態である。
　今後も一般会計繰入金への依存度が高い状態で推移することが見込まれるが、令和2年度に策定した『経営戦略』（令和７年度に改定予定）等をベースに、より一層の経営健全化に注力し、少しでも一般会計繰入金に頼らない事業展開を目指すものである。</t>
    <rPh sb="165" eb="167">
      <t>ジジョウ</t>
    </rPh>
    <rPh sb="170" eb="171">
      <t>スデ</t>
    </rPh>
    <rPh sb="174" eb="177">
      <t>スイセンカ</t>
    </rPh>
    <rPh sb="177" eb="178">
      <t>リツ</t>
    </rPh>
    <rPh sb="190" eb="192">
      <t>イジョウ</t>
    </rPh>
    <rPh sb="193" eb="195">
      <t>シンキ</t>
    </rPh>
    <rPh sb="195" eb="197">
      <t>セツゾク</t>
    </rPh>
    <rPh sb="198" eb="199">
      <t>ノゾ</t>
    </rPh>
    <rPh sb="202" eb="204">
      <t>ホンド</t>
    </rPh>
    <rPh sb="205" eb="207">
      <t>リトウ</t>
    </rPh>
    <rPh sb="209" eb="212">
      <t>ビョウドウセイ</t>
    </rPh>
    <rPh sb="213" eb="215">
      <t>カンテン</t>
    </rPh>
    <rPh sb="217" eb="220">
      <t>シヨウリョウ</t>
    </rPh>
    <rPh sb="220" eb="222">
      <t>タンカ</t>
    </rPh>
    <rPh sb="223" eb="225">
      <t>ネア</t>
    </rPh>
    <rPh sb="230" eb="232">
      <t>ジョウキョウ</t>
    </rPh>
    <rPh sb="236" eb="238">
      <t>リョウキン</t>
    </rPh>
    <rPh sb="238" eb="240">
      <t>シュウニュウ</t>
    </rPh>
    <rPh sb="241" eb="243">
      <t>ゾウシュウ</t>
    </rPh>
    <rPh sb="244" eb="246">
      <t>ミコ</t>
    </rPh>
    <rPh sb="249" eb="251">
      <t>ジョウキョウ</t>
    </rPh>
    <rPh sb="258" eb="260">
      <t>イッパン</t>
    </rPh>
    <rPh sb="260" eb="262">
      <t>カイケイ</t>
    </rPh>
    <rPh sb="265" eb="267">
      <t>クリイレ</t>
    </rPh>
    <rPh sb="267" eb="268">
      <t>キン</t>
    </rPh>
    <rPh sb="273" eb="276">
      <t>タンネンド</t>
    </rPh>
    <rPh sb="276" eb="278">
      <t>シュウシ</t>
    </rPh>
    <rPh sb="282" eb="284">
      <t>ホテン</t>
    </rPh>
    <rPh sb="322" eb="324">
      <t>レイワ</t>
    </rPh>
    <rPh sb="325" eb="327">
      <t>ネンド</t>
    </rPh>
    <rPh sb="336" eb="339">
      <t>ソウシュウエキ</t>
    </rPh>
    <rPh sb="340" eb="343">
      <t>シュウエキテキ</t>
    </rPh>
    <rPh sb="343" eb="345">
      <t>シシュツ</t>
    </rPh>
    <rPh sb="346" eb="347">
      <t>ア</t>
    </rPh>
    <rPh sb="349" eb="351">
      <t>チホウ</t>
    </rPh>
    <rPh sb="351" eb="352">
      <t>サイ</t>
    </rPh>
    <rPh sb="352" eb="354">
      <t>シュウニュウ</t>
    </rPh>
    <rPh sb="355" eb="356">
      <t>フク</t>
    </rPh>
    <rPh sb="364" eb="367">
      <t>シュウエキテキ</t>
    </rPh>
    <rPh sb="367" eb="369">
      <t>シュウシ</t>
    </rPh>
    <rPh sb="369" eb="371">
      <t>ヒリツ</t>
    </rPh>
    <rPh sb="387" eb="389">
      <t>キギョウ</t>
    </rPh>
    <rPh sb="389" eb="390">
      <t>サイ</t>
    </rPh>
    <rPh sb="390" eb="392">
      <t>シュウニュウ</t>
    </rPh>
    <rPh sb="393" eb="395">
      <t>サイニュウ</t>
    </rPh>
    <rPh sb="396" eb="397">
      <t>フク</t>
    </rPh>
    <rPh sb="399" eb="401">
      <t>バアイ</t>
    </rPh>
    <rPh sb="413" eb="416">
      <t>チホウサイ</t>
    </rPh>
    <rPh sb="416" eb="418">
      <t>ショウカン</t>
    </rPh>
    <rPh sb="419" eb="420">
      <t>ヨウ</t>
    </rPh>
    <rPh sb="422" eb="424">
      <t>ケイヒ</t>
    </rPh>
    <rPh sb="429" eb="431">
      <t>ゼンガク</t>
    </rPh>
    <rPh sb="431" eb="433">
      <t>イッパン</t>
    </rPh>
    <rPh sb="433" eb="435">
      <t>カイケイ</t>
    </rPh>
    <rPh sb="436" eb="438">
      <t>フタン</t>
    </rPh>
    <rPh sb="447" eb="449">
      <t>キギョウ</t>
    </rPh>
    <rPh sb="449" eb="450">
      <t>サイ</t>
    </rPh>
    <rPh sb="450" eb="452">
      <t>ザンダカ</t>
    </rPh>
    <rPh sb="452" eb="453">
      <t>タイ</t>
    </rPh>
    <rPh sb="453" eb="455">
      <t>ジギョウ</t>
    </rPh>
    <rPh sb="455" eb="457">
      <t>キボ</t>
    </rPh>
    <rPh sb="457" eb="459">
      <t>ヒリツ</t>
    </rPh>
    <rPh sb="472" eb="473">
      <t>タダ</t>
    </rPh>
    <rPh sb="494" eb="495">
      <t>オヨ</t>
    </rPh>
    <rPh sb="511" eb="513">
      <t>チホウ</t>
    </rPh>
    <rPh sb="513" eb="515">
      <t>コウエイ</t>
    </rPh>
    <rPh sb="515" eb="517">
      <t>キギョウ</t>
    </rPh>
    <rPh sb="517" eb="518">
      <t>ホウ</t>
    </rPh>
    <rPh sb="518" eb="521">
      <t>テキヨウカ</t>
    </rPh>
    <rPh sb="522" eb="523">
      <t>カカ</t>
    </rPh>
    <rPh sb="524" eb="526">
      <t>ケイヒ</t>
    </rPh>
    <rPh sb="527" eb="529">
      <t>ケイジョウ</t>
    </rPh>
    <rPh sb="551" eb="553">
      <t>ケイヒ</t>
    </rPh>
    <rPh sb="553" eb="555">
      <t>カイシュウ</t>
    </rPh>
    <rPh sb="555" eb="556">
      <t>リツ</t>
    </rPh>
    <rPh sb="562" eb="564">
      <t>オセン</t>
    </rPh>
    <rPh sb="564" eb="566">
      <t>ショリ</t>
    </rPh>
    <rPh sb="566" eb="568">
      <t>ゲンカ</t>
    </rPh>
    <rPh sb="569" eb="570">
      <t>タカ</t>
    </rPh>
    <rPh sb="677" eb="678">
      <t>トウ</t>
    </rPh>
    <phoneticPr fontId="4"/>
  </si>
  <si>
    <t>　“離島”かつ“漁業集落排水”という特殊要因から、一般会計繰入金に依存する事業が今後も続くものと見込まれる。さらに今後は施設や管渠の老朽化の進行に伴う修繕費等の維持管理費用の増加が見込まれることから、令和元(平成31)年度に策定した『機能保全計画』（令和５年度に改定予定）に基づく計画的な維持管理を行い、令和２年度に策定した『経営戦略』（令和７年度に改定予定）に基づき、経費削減をはじめとする一層の経営努力により、少しでも一般会計繰入金に依存しない事業展開に注力していく。
　なお、令和６年度から地方公営企業法を全部適用する予定であり、法適化により自らの経営状況をより的確に把握し、更なる経営の健全化に努めていきたい。</t>
    <rPh sb="15" eb="17">
      <t>レイワ</t>
    </rPh>
    <rPh sb="125" eb="127">
      <t>レイワ</t>
    </rPh>
    <rPh sb="128" eb="130">
      <t>ネンド</t>
    </rPh>
    <rPh sb="131" eb="133">
      <t>カイテイ</t>
    </rPh>
    <rPh sb="133" eb="135">
      <t>ヨテイ</t>
    </rPh>
    <rPh sb="162" eb="164">
      <t>コンゴ</t>
    </rPh>
    <rPh sb="181" eb="183">
      <t>シテン</t>
    </rPh>
    <rPh sb="184" eb="185">
      <t>タ</t>
    </rPh>
    <rPh sb="217" eb="219">
      <t>サクテイ</t>
    </rPh>
    <rPh sb="236" eb="238">
      <t>シセツ</t>
    </rPh>
    <rPh sb="238" eb="239">
      <t>トウ</t>
    </rPh>
    <rPh sb="240" eb="242">
      <t>イジ</t>
    </rPh>
    <rPh sb="242" eb="244">
      <t>カンリ</t>
    </rPh>
    <rPh sb="245" eb="247">
      <t>メザ</t>
    </rPh>
    <rPh sb="273" eb="275">
      <t>レイワ</t>
    </rPh>
    <rPh sb="276" eb="278">
      <t>ネンド</t>
    </rPh>
    <rPh sb="279" eb="281">
      <t>カイテイ</t>
    </rPh>
    <rPh sb="281" eb="28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</si>
</sst>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
      <sz val="10.3"/>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2" fillId="0" borderId="0" xfId="0" applyFont="1">
      <alignment vertical="center"/>
    </xf>
    <xf numFmtId="0" fontId="13"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0" xfId="0" applyFont="1" applyAlignment="1">
      <alignment horizontal="left" vertical="center"/>
    </xf>
    <xf numFmtId="0" fontId="15" fillId="0" borderId="7" xfId="0" applyFont="1" applyBorder="1" applyAlignment="1">
      <alignment horizontal="left" vertical="center"/>
    </xf>
    <xf numFmtId="0" fontId="14" fillId="0" borderId="6"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09-4FE9-B550-3E3979EC650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F709-4FE9-B550-3E3979EC650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11.81</c:v>
                </c:pt>
                <c:pt idx="1">
                  <c:v>11.81</c:v>
                </c:pt>
                <c:pt idx="2">
                  <c:v>12.01</c:v>
                </c:pt>
                <c:pt idx="3">
                  <c:v>8.07</c:v>
                </c:pt>
                <c:pt idx="4">
                  <c:v>10.43</c:v>
                </c:pt>
              </c:numCache>
            </c:numRef>
          </c:val>
          <c:extLst>
            <c:ext xmlns:c16="http://schemas.microsoft.com/office/drawing/2014/chart" uri="{C3380CC4-5D6E-409C-BE32-E72D297353CC}">
              <c16:uniqueId val="{00000000-C9B5-4986-BE14-7244EE8FD71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29.43</c:v>
                </c:pt>
                <c:pt idx="1">
                  <c:v>26.7</c:v>
                </c:pt>
                <c:pt idx="2">
                  <c:v>29.12</c:v>
                </c:pt>
                <c:pt idx="3">
                  <c:v>29.1</c:v>
                </c:pt>
                <c:pt idx="4">
                  <c:v>26.22</c:v>
                </c:pt>
              </c:numCache>
            </c:numRef>
          </c:val>
          <c:smooth val="0"/>
          <c:extLst>
            <c:ext xmlns:c16="http://schemas.microsoft.com/office/drawing/2014/chart" uri="{C3380CC4-5D6E-409C-BE32-E72D297353CC}">
              <c16:uniqueId val="{00000001-C9B5-4986-BE14-7244EE8FD71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CA6-462E-ACDF-72D2C2E8623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66.459999999999994</c:v>
                </c:pt>
                <c:pt idx="2">
                  <c:v>64.42</c:v>
                </c:pt>
                <c:pt idx="3">
                  <c:v>63.84</c:v>
                </c:pt>
                <c:pt idx="4">
                  <c:v>78.03</c:v>
                </c:pt>
              </c:numCache>
            </c:numRef>
          </c:val>
          <c:smooth val="0"/>
          <c:extLst>
            <c:ext xmlns:c16="http://schemas.microsoft.com/office/drawing/2014/chart" uri="{C3380CC4-5D6E-409C-BE32-E72D297353CC}">
              <c16:uniqueId val="{00000001-FCA6-462E-ACDF-72D2C2E8623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134.94</c:v>
                </c:pt>
                <c:pt idx="2">
                  <c:v>100</c:v>
                </c:pt>
                <c:pt idx="3">
                  <c:v>100</c:v>
                </c:pt>
                <c:pt idx="4">
                  <c:v>80.69</c:v>
                </c:pt>
              </c:numCache>
            </c:numRef>
          </c:val>
          <c:extLst>
            <c:ext xmlns:c16="http://schemas.microsoft.com/office/drawing/2014/chart" uri="{C3380CC4-5D6E-409C-BE32-E72D297353CC}">
              <c16:uniqueId val="{00000000-422D-43CC-AB92-325DE1DC098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2D-43CC-AB92-325DE1DC098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80-4882-BA44-9BBA7575D7A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80-4882-BA44-9BBA7575D7A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8C-43BE-ACD1-DF2078F4AA9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8C-43BE-ACD1-DF2078F4AA9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6D-49DD-B8A2-DBB4BFEBC58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6D-49DD-B8A2-DBB4BFEBC58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C6-475D-B428-53CC267641E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C6-475D-B428-53CC267641E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quot;-&quot;">
                  <c:v>0.04</c:v>
                </c:pt>
                <c:pt idx="3">
                  <c:v>0</c:v>
                </c:pt>
                <c:pt idx="4">
                  <c:v>0</c:v>
                </c:pt>
              </c:numCache>
            </c:numRef>
          </c:val>
          <c:extLst>
            <c:ext xmlns:c16="http://schemas.microsoft.com/office/drawing/2014/chart" uri="{C3380CC4-5D6E-409C-BE32-E72D297353CC}">
              <c16:uniqueId val="{00000000-E060-46CE-8D3E-EFEDA84146D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1756.26</c:v>
                </c:pt>
                <c:pt idx="1">
                  <c:v>1864.29</c:v>
                </c:pt>
                <c:pt idx="2">
                  <c:v>1867.86</c:v>
                </c:pt>
                <c:pt idx="3">
                  <c:v>1786.64</c:v>
                </c:pt>
                <c:pt idx="4">
                  <c:v>1278.54</c:v>
                </c:pt>
              </c:numCache>
            </c:numRef>
          </c:val>
          <c:smooth val="0"/>
          <c:extLst>
            <c:ext xmlns:c16="http://schemas.microsoft.com/office/drawing/2014/chart" uri="{C3380CC4-5D6E-409C-BE32-E72D297353CC}">
              <c16:uniqueId val="{00000001-E060-46CE-8D3E-EFEDA84146D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23.18</c:v>
                </c:pt>
                <c:pt idx="1">
                  <c:v>34.130000000000003</c:v>
                </c:pt>
                <c:pt idx="2">
                  <c:v>25.95</c:v>
                </c:pt>
                <c:pt idx="3">
                  <c:v>38.340000000000003</c:v>
                </c:pt>
                <c:pt idx="4">
                  <c:v>31.53</c:v>
                </c:pt>
              </c:numCache>
            </c:numRef>
          </c:val>
          <c:extLst>
            <c:ext xmlns:c16="http://schemas.microsoft.com/office/drawing/2014/chart" uri="{C3380CC4-5D6E-409C-BE32-E72D297353CC}">
              <c16:uniqueId val="{00000000-5BF5-49B0-8F6B-E1D5C0C95B5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45.78</c:v>
                </c:pt>
                <c:pt idx="1">
                  <c:v>51.32</c:v>
                </c:pt>
                <c:pt idx="2">
                  <c:v>46.93</c:v>
                </c:pt>
                <c:pt idx="3">
                  <c:v>46.93</c:v>
                </c:pt>
                <c:pt idx="4">
                  <c:v>38.74</c:v>
                </c:pt>
              </c:numCache>
            </c:numRef>
          </c:val>
          <c:smooth val="0"/>
          <c:extLst>
            <c:ext xmlns:c16="http://schemas.microsoft.com/office/drawing/2014/chart" uri="{C3380CC4-5D6E-409C-BE32-E72D297353CC}">
              <c16:uniqueId val="{00000001-5BF5-49B0-8F6B-E1D5C0C95B5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1068.3399999999999</c:v>
                </c:pt>
                <c:pt idx="1">
                  <c:v>736.78</c:v>
                </c:pt>
                <c:pt idx="2">
                  <c:v>1017.7</c:v>
                </c:pt>
                <c:pt idx="3">
                  <c:v>720.61</c:v>
                </c:pt>
                <c:pt idx="4">
                  <c:v>874.32</c:v>
                </c:pt>
              </c:numCache>
            </c:numRef>
          </c:val>
          <c:extLst>
            <c:ext xmlns:c16="http://schemas.microsoft.com/office/drawing/2014/chart" uri="{C3380CC4-5D6E-409C-BE32-E72D297353CC}">
              <c16:uniqueId val="{00000000-21E8-4F12-B95F-154DA40A33B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367.7</c:v>
                </c:pt>
                <c:pt idx="1">
                  <c:v>329.91</c:v>
                </c:pt>
                <c:pt idx="2">
                  <c:v>346.96</c:v>
                </c:pt>
                <c:pt idx="3">
                  <c:v>345.6</c:v>
                </c:pt>
                <c:pt idx="4">
                  <c:v>456.72</c:v>
                </c:pt>
              </c:numCache>
            </c:numRef>
          </c:val>
          <c:smooth val="0"/>
          <c:extLst>
            <c:ext xmlns:c16="http://schemas.microsoft.com/office/drawing/2014/chart" uri="{C3380CC4-5D6E-409C-BE32-E72D297353CC}">
              <c16:uniqueId val="{00000001-21E8-4F12-B95F-154DA40A33B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G56" zoomScale="82" zoomScaleNormal="82"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0</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56" t="str">
        <f>データ!H6</f>
        <v>静岡県　熱海市</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5" t="s">
        <v>1</v>
      </c>
      <c r="C7" s="35"/>
      <c r="D7" s="35"/>
      <c r="E7" s="35"/>
      <c r="F7" s="35"/>
      <c r="G7" s="35"/>
      <c r="H7" s="35"/>
      <c r="I7" s="35" t="s">
        <v>2</v>
      </c>
      <c r="J7" s="35"/>
      <c r="K7" s="35"/>
      <c r="L7" s="35"/>
      <c r="M7" s="35"/>
      <c r="N7" s="35"/>
      <c r="O7" s="35"/>
      <c r="P7" s="35" t="s">
        <v>3</v>
      </c>
      <c r="Q7" s="35"/>
      <c r="R7" s="35"/>
      <c r="S7" s="35"/>
      <c r="T7" s="35"/>
      <c r="U7" s="35"/>
      <c r="V7" s="35"/>
      <c r="W7" s="35" t="s">
        <v>4</v>
      </c>
      <c r="X7" s="35"/>
      <c r="Y7" s="35"/>
      <c r="Z7" s="35"/>
      <c r="AA7" s="35"/>
      <c r="AB7" s="35"/>
      <c r="AC7" s="35"/>
      <c r="AD7" s="35" t="s">
        <v>5</v>
      </c>
      <c r="AE7" s="35"/>
      <c r="AF7" s="35"/>
      <c r="AG7" s="35"/>
      <c r="AH7" s="35"/>
      <c r="AI7" s="35"/>
      <c r="AJ7" s="35"/>
      <c r="AK7" s="3"/>
      <c r="AL7" s="35" t="s">
        <v>6</v>
      </c>
      <c r="AM7" s="35"/>
      <c r="AN7" s="35"/>
      <c r="AO7" s="35"/>
      <c r="AP7" s="35"/>
      <c r="AQ7" s="35"/>
      <c r="AR7" s="35"/>
      <c r="AS7" s="35"/>
      <c r="AT7" s="35" t="s">
        <v>7</v>
      </c>
      <c r="AU7" s="35"/>
      <c r="AV7" s="35"/>
      <c r="AW7" s="35"/>
      <c r="AX7" s="35"/>
      <c r="AY7" s="35"/>
      <c r="AZ7" s="35"/>
      <c r="BA7" s="35"/>
      <c r="BB7" s="35" t="s">
        <v>8</v>
      </c>
      <c r="BC7" s="35"/>
      <c r="BD7" s="35"/>
      <c r="BE7" s="35"/>
      <c r="BF7" s="35"/>
      <c r="BG7" s="35"/>
      <c r="BH7" s="35"/>
      <c r="BI7" s="35"/>
      <c r="BJ7" s="3"/>
      <c r="BK7" s="3"/>
      <c r="BL7" s="57" t="s">
        <v>9</v>
      </c>
      <c r="BM7" s="58"/>
      <c r="BN7" s="58"/>
      <c r="BO7" s="58"/>
      <c r="BP7" s="58"/>
      <c r="BQ7" s="58"/>
      <c r="BR7" s="58"/>
      <c r="BS7" s="58"/>
      <c r="BT7" s="58"/>
      <c r="BU7" s="58"/>
      <c r="BV7" s="58"/>
      <c r="BW7" s="58"/>
      <c r="BX7" s="58"/>
      <c r="BY7" s="59"/>
    </row>
    <row r="8" spans="1:78" ht="18.75" customHeight="1" x14ac:dyDescent="0.15">
      <c r="A8" s="2"/>
      <c r="B8" s="53" t="str">
        <f>データ!I6</f>
        <v>法非適用</v>
      </c>
      <c r="C8" s="53"/>
      <c r="D8" s="53"/>
      <c r="E8" s="53"/>
      <c r="F8" s="53"/>
      <c r="G8" s="53"/>
      <c r="H8" s="53"/>
      <c r="I8" s="53" t="str">
        <f>データ!J6</f>
        <v>下水道事業</v>
      </c>
      <c r="J8" s="53"/>
      <c r="K8" s="53"/>
      <c r="L8" s="53"/>
      <c r="M8" s="53"/>
      <c r="N8" s="53"/>
      <c r="O8" s="53"/>
      <c r="P8" s="53" t="str">
        <f>データ!K6</f>
        <v>漁業集落排水</v>
      </c>
      <c r="Q8" s="53"/>
      <c r="R8" s="53"/>
      <c r="S8" s="53"/>
      <c r="T8" s="53"/>
      <c r="U8" s="53"/>
      <c r="V8" s="53"/>
      <c r="W8" s="53" t="str">
        <f>データ!L6</f>
        <v>H2</v>
      </c>
      <c r="X8" s="53"/>
      <c r="Y8" s="53"/>
      <c r="Z8" s="53"/>
      <c r="AA8" s="53"/>
      <c r="AB8" s="53"/>
      <c r="AC8" s="53"/>
      <c r="AD8" s="54" t="str">
        <f>データ!$M$6</f>
        <v>非設置</v>
      </c>
      <c r="AE8" s="54"/>
      <c r="AF8" s="54"/>
      <c r="AG8" s="54"/>
      <c r="AH8" s="54"/>
      <c r="AI8" s="54"/>
      <c r="AJ8" s="54"/>
      <c r="AK8" s="3"/>
      <c r="AL8" s="34">
        <f>データ!S6</f>
        <v>34433</v>
      </c>
      <c r="AM8" s="34"/>
      <c r="AN8" s="34"/>
      <c r="AO8" s="34"/>
      <c r="AP8" s="34"/>
      <c r="AQ8" s="34"/>
      <c r="AR8" s="34"/>
      <c r="AS8" s="34"/>
      <c r="AT8" s="33">
        <f>データ!T6</f>
        <v>61.77</v>
      </c>
      <c r="AU8" s="33"/>
      <c r="AV8" s="33"/>
      <c r="AW8" s="33"/>
      <c r="AX8" s="33"/>
      <c r="AY8" s="33"/>
      <c r="AZ8" s="33"/>
      <c r="BA8" s="33"/>
      <c r="BB8" s="33">
        <f>データ!U6</f>
        <v>557.44000000000005</v>
      </c>
      <c r="BC8" s="33"/>
      <c r="BD8" s="33"/>
      <c r="BE8" s="33"/>
      <c r="BF8" s="33"/>
      <c r="BG8" s="33"/>
      <c r="BH8" s="33"/>
      <c r="BI8" s="33"/>
      <c r="BJ8" s="3"/>
      <c r="BK8" s="3"/>
      <c r="BL8" s="49" t="s">
        <v>10</v>
      </c>
      <c r="BM8" s="50"/>
      <c r="BN8" s="51" t="s">
        <v>11</v>
      </c>
      <c r="BO8" s="51"/>
      <c r="BP8" s="51"/>
      <c r="BQ8" s="51"/>
      <c r="BR8" s="51"/>
      <c r="BS8" s="51"/>
      <c r="BT8" s="51"/>
      <c r="BU8" s="51"/>
      <c r="BV8" s="51"/>
      <c r="BW8" s="51"/>
      <c r="BX8" s="51"/>
      <c r="BY8" s="52"/>
    </row>
    <row r="9" spans="1:78" ht="18.75" customHeight="1" x14ac:dyDescent="0.15">
      <c r="A9" s="2"/>
      <c r="B9" s="35" t="s">
        <v>12</v>
      </c>
      <c r="C9" s="35"/>
      <c r="D9" s="35"/>
      <c r="E9" s="35"/>
      <c r="F9" s="35"/>
      <c r="G9" s="35"/>
      <c r="H9" s="35"/>
      <c r="I9" s="35" t="s">
        <v>13</v>
      </c>
      <c r="J9" s="35"/>
      <c r="K9" s="35"/>
      <c r="L9" s="35"/>
      <c r="M9" s="35"/>
      <c r="N9" s="35"/>
      <c r="O9" s="35"/>
      <c r="P9" s="35" t="s">
        <v>14</v>
      </c>
      <c r="Q9" s="35"/>
      <c r="R9" s="35"/>
      <c r="S9" s="35"/>
      <c r="T9" s="35"/>
      <c r="U9" s="35"/>
      <c r="V9" s="35"/>
      <c r="W9" s="35" t="s">
        <v>15</v>
      </c>
      <c r="X9" s="35"/>
      <c r="Y9" s="35"/>
      <c r="Z9" s="35"/>
      <c r="AA9" s="35"/>
      <c r="AB9" s="35"/>
      <c r="AC9" s="35"/>
      <c r="AD9" s="35" t="s">
        <v>16</v>
      </c>
      <c r="AE9" s="35"/>
      <c r="AF9" s="35"/>
      <c r="AG9" s="35"/>
      <c r="AH9" s="35"/>
      <c r="AI9" s="35"/>
      <c r="AJ9" s="35"/>
      <c r="AK9" s="3"/>
      <c r="AL9" s="35" t="s">
        <v>17</v>
      </c>
      <c r="AM9" s="35"/>
      <c r="AN9" s="35"/>
      <c r="AO9" s="35"/>
      <c r="AP9" s="35"/>
      <c r="AQ9" s="35"/>
      <c r="AR9" s="35"/>
      <c r="AS9" s="35"/>
      <c r="AT9" s="35" t="s">
        <v>18</v>
      </c>
      <c r="AU9" s="35"/>
      <c r="AV9" s="35"/>
      <c r="AW9" s="35"/>
      <c r="AX9" s="35"/>
      <c r="AY9" s="35"/>
      <c r="AZ9" s="35"/>
      <c r="BA9" s="35"/>
      <c r="BB9" s="35" t="s">
        <v>19</v>
      </c>
      <c r="BC9" s="35"/>
      <c r="BD9" s="35"/>
      <c r="BE9" s="35"/>
      <c r="BF9" s="35"/>
      <c r="BG9" s="35"/>
      <c r="BH9" s="35"/>
      <c r="BI9" s="35"/>
      <c r="BJ9" s="3"/>
      <c r="BK9" s="3"/>
      <c r="BL9" s="36" t="s">
        <v>20</v>
      </c>
      <c r="BM9" s="37"/>
      <c r="BN9" s="38" t="s">
        <v>21</v>
      </c>
      <c r="BO9" s="38"/>
      <c r="BP9" s="38"/>
      <c r="BQ9" s="38"/>
      <c r="BR9" s="38"/>
      <c r="BS9" s="38"/>
      <c r="BT9" s="38"/>
      <c r="BU9" s="38"/>
      <c r="BV9" s="38"/>
      <c r="BW9" s="38"/>
      <c r="BX9" s="38"/>
      <c r="BY9" s="39"/>
    </row>
    <row r="10" spans="1:78" ht="18.75" customHeight="1" x14ac:dyDescent="0.15">
      <c r="A10" s="2"/>
      <c r="B10" s="33" t="str">
        <f>データ!N6</f>
        <v>-</v>
      </c>
      <c r="C10" s="33"/>
      <c r="D10" s="33"/>
      <c r="E10" s="33"/>
      <c r="F10" s="33"/>
      <c r="G10" s="33"/>
      <c r="H10" s="33"/>
      <c r="I10" s="33" t="str">
        <f>データ!O6</f>
        <v>該当数値なし</v>
      </c>
      <c r="J10" s="33"/>
      <c r="K10" s="33"/>
      <c r="L10" s="33"/>
      <c r="M10" s="33"/>
      <c r="N10" s="33"/>
      <c r="O10" s="33"/>
      <c r="P10" s="33">
        <f>データ!P6</f>
        <v>0.34</v>
      </c>
      <c r="Q10" s="33"/>
      <c r="R10" s="33"/>
      <c r="S10" s="33"/>
      <c r="T10" s="33"/>
      <c r="U10" s="33"/>
      <c r="V10" s="33"/>
      <c r="W10" s="33">
        <f>データ!Q6</f>
        <v>100.66</v>
      </c>
      <c r="X10" s="33"/>
      <c r="Y10" s="33"/>
      <c r="Z10" s="33"/>
      <c r="AA10" s="33"/>
      <c r="AB10" s="33"/>
      <c r="AC10" s="33"/>
      <c r="AD10" s="34">
        <f>データ!R6</f>
        <v>4222</v>
      </c>
      <c r="AE10" s="34"/>
      <c r="AF10" s="34"/>
      <c r="AG10" s="34"/>
      <c r="AH10" s="34"/>
      <c r="AI10" s="34"/>
      <c r="AJ10" s="34"/>
      <c r="AK10" s="2"/>
      <c r="AL10" s="34">
        <f>データ!V6</f>
        <v>115</v>
      </c>
      <c r="AM10" s="34"/>
      <c r="AN10" s="34"/>
      <c r="AO10" s="34"/>
      <c r="AP10" s="34"/>
      <c r="AQ10" s="34"/>
      <c r="AR10" s="34"/>
      <c r="AS10" s="34"/>
      <c r="AT10" s="33">
        <f>データ!W6</f>
        <v>0.11</v>
      </c>
      <c r="AU10" s="33"/>
      <c r="AV10" s="33"/>
      <c r="AW10" s="33"/>
      <c r="AX10" s="33"/>
      <c r="AY10" s="33"/>
      <c r="AZ10" s="33"/>
      <c r="BA10" s="33"/>
      <c r="BB10" s="33">
        <f>データ!X6</f>
        <v>1045.45</v>
      </c>
      <c r="BC10" s="33"/>
      <c r="BD10" s="33"/>
      <c r="BE10" s="33"/>
      <c r="BF10" s="33"/>
      <c r="BG10" s="33"/>
      <c r="BH10" s="33"/>
      <c r="BI10" s="33"/>
      <c r="BJ10" s="2"/>
      <c r="BK10" s="2"/>
      <c r="BL10" s="40" t="s">
        <v>22</v>
      </c>
      <c r="BM10" s="41"/>
      <c r="BN10" s="42" t="s">
        <v>23</v>
      </c>
      <c r="BO10" s="42"/>
      <c r="BP10" s="42"/>
      <c r="BQ10" s="42"/>
      <c r="BR10" s="42"/>
      <c r="BS10" s="42"/>
      <c r="BT10" s="42"/>
      <c r="BU10" s="42"/>
      <c r="BV10" s="42"/>
      <c r="BW10" s="42"/>
      <c r="BX10" s="42"/>
      <c r="BY10" s="4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4" t="s">
        <v>24</v>
      </c>
      <c r="BM11" s="44"/>
      <c r="BN11" s="44"/>
      <c r="BO11" s="44"/>
      <c r="BP11" s="44"/>
      <c r="BQ11" s="44"/>
      <c r="BR11" s="44"/>
      <c r="BS11" s="44"/>
      <c r="BT11" s="44"/>
      <c r="BU11" s="44"/>
      <c r="BV11" s="44"/>
      <c r="BW11" s="44"/>
      <c r="BX11" s="44"/>
      <c r="BY11" s="44"/>
      <c r="BZ11" s="4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4"/>
      <c r="BM12" s="44"/>
      <c r="BN12" s="44"/>
      <c r="BO12" s="44"/>
      <c r="BP12" s="44"/>
      <c r="BQ12" s="44"/>
      <c r="BR12" s="44"/>
      <c r="BS12" s="44"/>
      <c r="BT12" s="44"/>
      <c r="BU12" s="44"/>
      <c r="BV12" s="44"/>
      <c r="BW12" s="44"/>
      <c r="BX12" s="44"/>
      <c r="BY12" s="44"/>
      <c r="BZ12" s="4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5"/>
      <c r="BM13" s="45"/>
      <c r="BN13" s="45"/>
      <c r="BO13" s="45"/>
      <c r="BP13" s="45"/>
      <c r="BQ13" s="45"/>
      <c r="BR13" s="45"/>
      <c r="BS13" s="45"/>
      <c r="BT13" s="45"/>
      <c r="BU13" s="45"/>
      <c r="BV13" s="45"/>
      <c r="BW13" s="45"/>
      <c r="BX13" s="45"/>
      <c r="BY13" s="45"/>
      <c r="BZ13" s="45"/>
    </row>
    <row r="14" spans="1:78" ht="13.5" customHeight="1" x14ac:dyDescent="0.15">
      <c r="A14" s="2"/>
      <c r="B14" s="46" t="s">
        <v>25</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8"/>
      <c r="BK14" s="2"/>
      <c r="BL14" s="68" t="s">
        <v>26</v>
      </c>
      <c r="BM14" s="69"/>
      <c r="BN14" s="69"/>
      <c r="BO14" s="69"/>
      <c r="BP14" s="69"/>
      <c r="BQ14" s="69"/>
      <c r="BR14" s="69"/>
      <c r="BS14" s="69"/>
      <c r="BT14" s="69"/>
      <c r="BU14" s="69"/>
      <c r="BV14" s="69"/>
      <c r="BW14" s="69"/>
      <c r="BX14" s="69"/>
      <c r="BY14" s="69"/>
      <c r="BZ14" s="70"/>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71"/>
      <c r="BM15" s="72"/>
      <c r="BN15" s="72"/>
      <c r="BO15" s="72"/>
      <c r="BP15" s="72"/>
      <c r="BQ15" s="72"/>
      <c r="BR15" s="72"/>
      <c r="BS15" s="72"/>
      <c r="BT15" s="72"/>
      <c r="BU15" s="72"/>
      <c r="BV15" s="72"/>
      <c r="BW15" s="72"/>
      <c r="BX15" s="72"/>
      <c r="BY15" s="72"/>
      <c r="BZ15" s="7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117</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30"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8" t="s">
        <v>27</v>
      </c>
      <c r="BM45" s="69"/>
      <c r="BN45" s="69"/>
      <c r="BO45" s="69"/>
      <c r="BP45" s="69"/>
      <c r="BQ45" s="69"/>
      <c r="BR45" s="69"/>
      <c r="BS45" s="69"/>
      <c r="BT45" s="69"/>
      <c r="BU45" s="69"/>
      <c r="BV45" s="69"/>
      <c r="BW45" s="69"/>
      <c r="BX45" s="69"/>
      <c r="BY45" s="69"/>
      <c r="BZ45" s="7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1"/>
      <c r="BM46" s="72"/>
      <c r="BN46" s="72"/>
      <c r="BO46" s="72"/>
      <c r="BP46" s="72"/>
      <c r="BQ46" s="72"/>
      <c r="BR46" s="72"/>
      <c r="BS46" s="72"/>
      <c r="BT46" s="72"/>
      <c r="BU46" s="72"/>
      <c r="BV46" s="72"/>
      <c r="BW46" s="72"/>
      <c r="BX46" s="72"/>
      <c r="BY46" s="72"/>
      <c r="BZ46" s="7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116</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8" t="s">
        <v>29</v>
      </c>
      <c r="BM64" s="69"/>
      <c r="BN64" s="69"/>
      <c r="BO64" s="69"/>
      <c r="BP64" s="69"/>
      <c r="BQ64" s="69"/>
      <c r="BR64" s="69"/>
      <c r="BS64" s="69"/>
      <c r="BT64" s="69"/>
      <c r="BU64" s="69"/>
      <c r="BV64" s="69"/>
      <c r="BW64" s="69"/>
      <c r="BX64" s="69"/>
      <c r="BY64" s="69"/>
      <c r="BZ64" s="7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1"/>
      <c r="BM65" s="72"/>
      <c r="BN65" s="72"/>
      <c r="BO65" s="72"/>
      <c r="BP65" s="72"/>
      <c r="BQ65" s="72"/>
      <c r="BR65" s="72"/>
      <c r="BS65" s="72"/>
      <c r="BT65" s="72"/>
      <c r="BU65" s="72"/>
      <c r="BV65" s="72"/>
      <c r="BW65" s="72"/>
      <c r="BX65" s="72"/>
      <c r="BY65" s="72"/>
      <c r="BZ65" s="7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118</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2" t="s">
        <v>30</v>
      </c>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44</v>
      </c>
      <c r="N86" s="12" t="s">
        <v>44</v>
      </c>
      <c r="O86" s="12" t="str">
        <f>データ!EO6</f>
        <v>【0.01】</v>
      </c>
    </row>
  </sheetData>
  <sheetProtection algorithmName="SHA-512" hashValue="R/Zfr+cyXE8TfkxIypTCzBqQxoAmxFZrC9S/2zQnyVBdUqOQSQdMcUcGMQ0KDUrYLydjwj9SIADdJ5myq/LAXw==" saltValue="8sFR7EfoDPSG1BWS300AJ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61" t="s">
        <v>54</v>
      </c>
      <c r="I3" s="62"/>
      <c r="J3" s="62"/>
      <c r="K3" s="62"/>
      <c r="L3" s="62"/>
      <c r="M3" s="62"/>
      <c r="N3" s="62"/>
      <c r="O3" s="62"/>
      <c r="P3" s="62"/>
      <c r="Q3" s="62"/>
      <c r="R3" s="62"/>
      <c r="S3" s="62"/>
      <c r="T3" s="62"/>
      <c r="U3" s="62"/>
      <c r="V3" s="62"/>
      <c r="W3" s="62"/>
      <c r="X3" s="63"/>
      <c r="Y3" s="67" t="s">
        <v>55</v>
      </c>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t="s">
        <v>56</v>
      </c>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row>
    <row r="4" spans="1:145" x14ac:dyDescent="0.15">
      <c r="A4" s="14" t="s">
        <v>57</v>
      </c>
      <c r="B4" s="16"/>
      <c r="C4" s="16"/>
      <c r="D4" s="16"/>
      <c r="E4" s="16"/>
      <c r="F4" s="16"/>
      <c r="G4" s="16"/>
      <c r="H4" s="64"/>
      <c r="I4" s="65"/>
      <c r="J4" s="65"/>
      <c r="K4" s="65"/>
      <c r="L4" s="65"/>
      <c r="M4" s="65"/>
      <c r="N4" s="65"/>
      <c r="O4" s="65"/>
      <c r="P4" s="65"/>
      <c r="Q4" s="65"/>
      <c r="R4" s="65"/>
      <c r="S4" s="65"/>
      <c r="T4" s="65"/>
      <c r="U4" s="65"/>
      <c r="V4" s="65"/>
      <c r="W4" s="65"/>
      <c r="X4" s="66"/>
      <c r="Y4" s="60" t="s">
        <v>58</v>
      </c>
      <c r="Z4" s="60"/>
      <c r="AA4" s="60"/>
      <c r="AB4" s="60"/>
      <c r="AC4" s="60"/>
      <c r="AD4" s="60"/>
      <c r="AE4" s="60"/>
      <c r="AF4" s="60"/>
      <c r="AG4" s="60"/>
      <c r="AH4" s="60"/>
      <c r="AI4" s="60"/>
      <c r="AJ4" s="60" t="s">
        <v>59</v>
      </c>
      <c r="AK4" s="60"/>
      <c r="AL4" s="60"/>
      <c r="AM4" s="60"/>
      <c r="AN4" s="60"/>
      <c r="AO4" s="60"/>
      <c r="AP4" s="60"/>
      <c r="AQ4" s="60"/>
      <c r="AR4" s="60"/>
      <c r="AS4" s="60"/>
      <c r="AT4" s="60"/>
      <c r="AU4" s="60" t="s">
        <v>60</v>
      </c>
      <c r="AV4" s="60"/>
      <c r="AW4" s="60"/>
      <c r="AX4" s="60"/>
      <c r="AY4" s="60"/>
      <c r="AZ4" s="60"/>
      <c r="BA4" s="60"/>
      <c r="BB4" s="60"/>
      <c r="BC4" s="60"/>
      <c r="BD4" s="60"/>
      <c r="BE4" s="60"/>
      <c r="BF4" s="60" t="s">
        <v>61</v>
      </c>
      <c r="BG4" s="60"/>
      <c r="BH4" s="60"/>
      <c r="BI4" s="60"/>
      <c r="BJ4" s="60"/>
      <c r="BK4" s="60"/>
      <c r="BL4" s="60"/>
      <c r="BM4" s="60"/>
      <c r="BN4" s="60"/>
      <c r="BO4" s="60"/>
      <c r="BP4" s="60"/>
      <c r="BQ4" s="60" t="s">
        <v>62</v>
      </c>
      <c r="BR4" s="60"/>
      <c r="BS4" s="60"/>
      <c r="BT4" s="60"/>
      <c r="BU4" s="60"/>
      <c r="BV4" s="60"/>
      <c r="BW4" s="60"/>
      <c r="BX4" s="60"/>
      <c r="BY4" s="60"/>
      <c r="BZ4" s="60"/>
      <c r="CA4" s="60"/>
      <c r="CB4" s="60" t="s">
        <v>63</v>
      </c>
      <c r="CC4" s="60"/>
      <c r="CD4" s="60"/>
      <c r="CE4" s="60"/>
      <c r="CF4" s="60"/>
      <c r="CG4" s="60"/>
      <c r="CH4" s="60"/>
      <c r="CI4" s="60"/>
      <c r="CJ4" s="60"/>
      <c r="CK4" s="60"/>
      <c r="CL4" s="60"/>
      <c r="CM4" s="60" t="s">
        <v>64</v>
      </c>
      <c r="CN4" s="60"/>
      <c r="CO4" s="60"/>
      <c r="CP4" s="60"/>
      <c r="CQ4" s="60"/>
      <c r="CR4" s="60"/>
      <c r="CS4" s="60"/>
      <c r="CT4" s="60"/>
      <c r="CU4" s="60"/>
      <c r="CV4" s="60"/>
      <c r="CW4" s="60"/>
      <c r="CX4" s="60" t="s">
        <v>65</v>
      </c>
      <c r="CY4" s="60"/>
      <c r="CZ4" s="60"/>
      <c r="DA4" s="60"/>
      <c r="DB4" s="60"/>
      <c r="DC4" s="60"/>
      <c r="DD4" s="60"/>
      <c r="DE4" s="60"/>
      <c r="DF4" s="60"/>
      <c r="DG4" s="60"/>
      <c r="DH4" s="60"/>
      <c r="DI4" s="60" t="s">
        <v>66</v>
      </c>
      <c r="DJ4" s="60"/>
      <c r="DK4" s="60"/>
      <c r="DL4" s="60"/>
      <c r="DM4" s="60"/>
      <c r="DN4" s="60"/>
      <c r="DO4" s="60"/>
      <c r="DP4" s="60"/>
      <c r="DQ4" s="60"/>
      <c r="DR4" s="60"/>
      <c r="DS4" s="60"/>
      <c r="DT4" s="60" t="s">
        <v>67</v>
      </c>
      <c r="DU4" s="60"/>
      <c r="DV4" s="60"/>
      <c r="DW4" s="60"/>
      <c r="DX4" s="60"/>
      <c r="DY4" s="60"/>
      <c r="DZ4" s="60"/>
      <c r="EA4" s="60"/>
      <c r="EB4" s="60"/>
      <c r="EC4" s="60"/>
      <c r="ED4" s="60"/>
      <c r="EE4" s="60" t="s">
        <v>68</v>
      </c>
      <c r="EF4" s="60"/>
      <c r="EG4" s="60"/>
      <c r="EH4" s="60"/>
      <c r="EI4" s="60"/>
      <c r="EJ4" s="60"/>
      <c r="EK4" s="60"/>
      <c r="EL4" s="60"/>
      <c r="EM4" s="60"/>
      <c r="EN4" s="60"/>
      <c r="EO4" s="60"/>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222054</v>
      </c>
      <c r="D6" s="19">
        <f t="shared" si="3"/>
        <v>47</v>
      </c>
      <c r="E6" s="19">
        <f t="shared" si="3"/>
        <v>17</v>
      </c>
      <c r="F6" s="19">
        <f t="shared" si="3"/>
        <v>6</v>
      </c>
      <c r="G6" s="19">
        <f t="shared" si="3"/>
        <v>0</v>
      </c>
      <c r="H6" s="19" t="str">
        <f t="shared" si="3"/>
        <v>静岡県　熱海市</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0.34</v>
      </c>
      <c r="Q6" s="20">
        <f t="shared" si="3"/>
        <v>100.66</v>
      </c>
      <c r="R6" s="20">
        <f t="shared" si="3"/>
        <v>4222</v>
      </c>
      <c r="S6" s="20">
        <f t="shared" si="3"/>
        <v>34433</v>
      </c>
      <c r="T6" s="20">
        <f t="shared" si="3"/>
        <v>61.77</v>
      </c>
      <c r="U6" s="20">
        <f t="shared" si="3"/>
        <v>557.44000000000005</v>
      </c>
      <c r="V6" s="20">
        <f t="shared" si="3"/>
        <v>115</v>
      </c>
      <c r="W6" s="20">
        <f t="shared" si="3"/>
        <v>0.11</v>
      </c>
      <c r="X6" s="20">
        <f t="shared" si="3"/>
        <v>1045.45</v>
      </c>
      <c r="Y6" s="21">
        <f>IF(Y7="",NA(),Y7)</f>
        <v>100</v>
      </c>
      <c r="Z6" s="21">
        <f t="shared" ref="Z6:AH6" si="4">IF(Z7="",NA(),Z7)</f>
        <v>134.94</v>
      </c>
      <c r="AA6" s="21">
        <f t="shared" si="4"/>
        <v>100</v>
      </c>
      <c r="AB6" s="21">
        <f t="shared" si="4"/>
        <v>100</v>
      </c>
      <c r="AC6" s="21">
        <f t="shared" si="4"/>
        <v>80.69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0.04</v>
      </c>
      <c r="BI6" s="20">
        <f t="shared" si="7"/>
        <v>0</v>
      </c>
      <c r="BJ6" s="20">
        <f t="shared" si="7"/>
        <v>0</v>
      </c>
      <c r="BK6" s="21">
        <f t="shared" si="7"/>
        <v>1756.26</v>
      </c>
      <c r="BL6" s="21">
        <f t="shared" si="7"/>
        <v>1864.29</v>
      </c>
      <c r="BM6" s="21">
        <f t="shared" si="7"/>
        <v>1867.86</v>
      </c>
      <c r="BN6" s="21">
        <f t="shared" si="7"/>
        <v>1786.64</v>
      </c>
      <c r="BO6" s="21">
        <f t="shared" si="7"/>
        <v>1278.54</v>
      </c>
      <c r="BP6" s="20" t="str">
        <f>IF(BP7="","",IF(BP7="-","【-】","【"&amp;SUBSTITUTE(TEXT(BP7,"#,##0.00"),"-","△")&amp;"】"))</f>
        <v>【1,078.44】</v>
      </c>
      <c r="BQ6" s="21">
        <f>IF(BQ7="",NA(),BQ7)</f>
        <v>23.18</v>
      </c>
      <c r="BR6" s="21">
        <f t="shared" ref="BR6:BZ6" si="8">IF(BR7="",NA(),BR7)</f>
        <v>34.130000000000003</v>
      </c>
      <c r="BS6" s="21">
        <f t="shared" si="8"/>
        <v>25.95</v>
      </c>
      <c r="BT6" s="21">
        <f t="shared" si="8"/>
        <v>38.340000000000003</v>
      </c>
      <c r="BU6" s="21">
        <f t="shared" si="8"/>
        <v>31.53</v>
      </c>
      <c r="BV6" s="21">
        <f t="shared" si="8"/>
        <v>45.78</v>
      </c>
      <c r="BW6" s="21">
        <f t="shared" si="8"/>
        <v>51.32</v>
      </c>
      <c r="BX6" s="21">
        <f t="shared" si="8"/>
        <v>46.93</v>
      </c>
      <c r="BY6" s="21">
        <f t="shared" si="8"/>
        <v>46.93</v>
      </c>
      <c r="BZ6" s="21">
        <f t="shared" si="8"/>
        <v>38.74</v>
      </c>
      <c r="CA6" s="20" t="str">
        <f>IF(CA7="","",IF(CA7="-","【-】","【"&amp;SUBSTITUTE(TEXT(CA7,"#,##0.00"),"-","△")&amp;"】"))</f>
        <v>【41.91】</v>
      </c>
      <c r="CB6" s="21">
        <f>IF(CB7="",NA(),CB7)</f>
        <v>1068.3399999999999</v>
      </c>
      <c r="CC6" s="21">
        <f t="shared" ref="CC6:CK6" si="9">IF(CC7="",NA(),CC7)</f>
        <v>736.78</v>
      </c>
      <c r="CD6" s="21">
        <f t="shared" si="9"/>
        <v>1017.7</v>
      </c>
      <c r="CE6" s="21">
        <f t="shared" si="9"/>
        <v>720.61</v>
      </c>
      <c r="CF6" s="21">
        <f t="shared" si="9"/>
        <v>874.32</v>
      </c>
      <c r="CG6" s="21">
        <f t="shared" si="9"/>
        <v>367.7</v>
      </c>
      <c r="CH6" s="21">
        <f t="shared" si="9"/>
        <v>329.91</v>
      </c>
      <c r="CI6" s="21">
        <f t="shared" si="9"/>
        <v>346.96</v>
      </c>
      <c r="CJ6" s="21">
        <f t="shared" si="9"/>
        <v>345.6</v>
      </c>
      <c r="CK6" s="21">
        <f t="shared" si="9"/>
        <v>456.72</v>
      </c>
      <c r="CL6" s="20" t="str">
        <f>IF(CL7="","",IF(CL7="-","【-】","【"&amp;SUBSTITUTE(TEXT(CL7,"#,##0.00"),"-","△")&amp;"】"))</f>
        <v>【420.17】</v>
      </c>
      <c r="CM6" s="21">
        <f>IF(CM7="",NA(),CM7)</f>
        <v>11.81</v>
      </c>
      <c r="CN6" s="21">
        <f t="shared" ref="CN6:CV6" si="10">IF(CN7="",NA(),CN7)</f>
        <v>11.81</v>
      </c>
      <c r="CO6" s="21">
        <f t="shared" si="10"/>
        <v>12.01</v>
      </c>
      <c r="CP6" s="21">
        <f t="shared" si="10"/>
        <v>8.07</v>
      </c>
      <c r="CQ6" s="21">
        <f t="shared" si="10"/>
        <v>10.43</v>
      </c>
      <c r="CR6" s="21">
        <f t="shared" si="10"/>
        <v>29.43</v>
      </c>
      <c r="CS6" s="21">
        <f t="shared" si="10"/>
        <v>26.7</v>
      </c>
      <c r="CT6" s="21">
        <f t="shared" si="10"/>
        <v>29.12</v>
      </c>
      <c r="CU6" s="21">
        <f t="shared" si="10"/>
        <v>29.1</v>
      </c>
      <c r="CV6" s="21">
        <f t="shared" si="10"/>
        <v>26.22</v>
      </c>
      <c r="CW6" s="20" t="str">
        <f>IF(CW7="","",IF(CW7="-","【-】","【"&amp;SUBSTITUTE(TEXT(CW7,"#,##0.00"),"-","△")&amp;"】"))</f>
        <v>【29.92】</v>
      </c>
      <c r="CX6" s="21">
        <f>IF(CX7="",NA(),CX7)</f>
        <v>100</v>
      </c>
      <c r="CY6" s="21">
        <f t="shared" ref="CY6:DG6" si="11">IF(CY7="",NA(),CY7)</f>
        <v>100</v>
      </c>
      <c r="CZ6" s="21">
        <f t="shared" si="11"/>
        <v>100</v>
      </c>
      <c r="DA6" s="21">
        <f t="shared" si="11"/>
        <v>100</v>
      </c>
      <c r="DB6" s="21">
        <f t="shared" si="11"/>
        <v>100</v>
      </c>
      <c r="DC6" s="21">
        <f t="shared" si="11"/>
        <v>66.33</v>
      </c>
      <c r="DD6" s="21">
        <f t="shared" si="11"/>
        <v>66.459999999999994</v>
      </c>
      <c r="DE6" s="21">
        <f t="shared" si="11"/>
        <v>64.42</v>
      </c>
      <c r="DF6" s="21">
        <f t="shared" si="11"/>
        <v>63.84</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0.26</v>
      </c>
      <c r="EK6" s="21">
        <f t="shared" si="14"/>
        <v>0.04</v>
      </c>
      <c r="EL6" s="20">
        <f t="shared" si="14"/>
        <v>0</v>
      </c>
      <c r="EM6" s="20">
        <f t="shared" si="14"/>
        <v>0</v>
      </c>
      <c r="EN6" s="21">
        <f t="shared" si="14"/>
        <v>0.01</v>
      </c>
      <c r="EO6" s="20" t="str">
        <f>IF(EO7="","",IF(EO7="-","【-】","【"&amp;SUBSTITUTE(TEXT(EO7,"#,##0.00"),"-","△")&amp;"】"))</f>
        <v>【0.01】</v>
      </c>
    </row>
    <row r="7" spans="1:145" s="22" customFormat="1" x14ac:dyDescent="0.15">
      <c r="A7" s="14"/>
      <c r="B7" s="23">
        <v>2022</v>
      </c>
      <c r="C7" s="23">
        <v>222054</v>
      </c>
      <c r="D7" s="23">
        <v>47</v>
      </c>
      <c r="E7" s="23">
        <v>17</v>
      </c>
      <c r="F7" s="23">
        <v>6</v>
      </c>
      <c r="G7" s="23">
        <v>0</v>
      </c>
      <c r="H7" s="23" t="s">
        <v>98</v>
      </c>
      <c r="I7" s="23" t="s">
        <v>99</v>
      </c>
      <c r="J7" s="23" t="s">
        <v>100</v>
      </c>
      <c r="K7" s="23" t="s">
        <v>101</v>
      </c>
      <c r="L7" s="23" t="s">
        <v>102</v>
      </c>
      <c r="M7" s="23" t="s">
        <v>103</v>
      </c>
      <c r="N7" s="24" t="s">
        <v>104</v>
      </c>
      <c r="O7" s="24" t="s">
        <v>105</v>
      </c>
      <c r="P7" s="24">
        <v>0.34</v>
      </c>
      <c r="Q7" s="24">
        <v>100.66</v>
      </c>
      <c r="R7" s="24">
        <v>4222</v>
      </c>
      <c r="S7" s="24">
        <v>34433</v>
      </c>
      <c r="T7" s="24">
        <v>61.77</v>
      </c>
      <c r="U7" s="24">
        <v>557.44000000000005</v>
      </c>
      <c r="V7" s="24">
        <v>115</v>
      </c>
      <c r="W7" s="24">
        <v>0.11</v>
      </c>
      <c r="X7" s="24">
        <v>1045.45</v>
      </c>
      <c r="Y7" s="24">
        <v>100</v>
      </c>
      <c r="Z7" s="24">
        <v>134.94</v>
      </c>
      <c r="AA7" s="24">
        <v>100</v>
      </c>
      <c r="AB7" s="24">
        <v>100</v>
      </c>
      <c r="AC7" s="24">
        <v>80.69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0.04</v>
      </c>
      <c r="BI7" s="24">
        <v>0</v>
      </c>
      <c r="BJ7" s="24">
        <v>0</v>
      </c>
      <c r="BK7" s="24">
        <v>1756.26</v>
      </c>
      <c r="BL7" s="24">
        <v>1864.29</v>
      </c>
      <c r="BM7" s="24">
        <v>1867.86</v>
      </c>
      <c r="BN7" s="24">
        <v>1786.64</v>
      </c>
      <c r="BO7" s="24">
        <v>1278.54</v>
      </c>
      <c r="BP7" s="24">
        <v>1078.44</v>
      </c>
      <c r="BQ7" s="24">
        <v>23.18</v>
      </c>
      <c r="BR7" s="24">
        <v>34.130000000000003</v>
      </c>
      <c r="BS7" s="24">
        <v>25.95</v>
      </c>
      <c r="BT7" s="24">
        <v>38.340000000000003</v>
      </c>
      <c r="BU7" s="24">
        <v>31.53</v>
      </c>
      <c r="BV7" s="24">
        <v>45.78</v>
      </c>
      <c r="BW7" s="24">
        <v>51.32</v>
      </c>
      <c r="BX7" s="24">
        <v>46.93</v>
      </c>
      <c r="BY7" s="24">
        <v>46.93</v>
      </c>
      <c r="BZ7" s="24">
        <v>38.74</v>
      </c>
      <c r="CA7" s="24">
        <v>41.91</v>
      </c>
      <c r="CB7" s="24">
        <v>1068.3399999999999</v>
      </c>
      <c r="CC7" s="24">
        <v>736.78</v>
      </c>
      <c r="CD7" s="24">
        <v>1017.7</v>
      </c>
      <c r="CE7" s="24">
        <v>720.61</v>
      </c>
      <c r="CF7" s="24">
        <v>874.32</v>
      </c>
      <c r="CG7" s="24">
        <v>367.7</v>
      </c>
      <c r="CH7" s="24">
        <v>329.91</v>
      </c>
      <c r="CI7" s="24">
        <v>346.96</v>
      </c>
      <c r="CJ7" s="24">
        <v>345.6</v>
      </c>
      <c r="CK7" s="24">
        <v>456.72</v>
      </c>
      <c r="CL7" s="24">
        <v>420.17</v>
      </c>
      <c r="CM7" s="24">
        <v>11.81</v>
      </c>
      <c r="CN7" s="24">
        <v>11.81</v>
      </c>
      <c r="CO7" s="24">
        <v>12.01</v>
      </c>
      <c r="CP7" s="24">
        <v>8.07</v>
      </c>
      <c r="CQ7" s="24">
        <v>10.43</v>
      </c>
      <c r="CR7" s="24">
        <v>29.43</v>
      </c>
      <c r="CS7" s="24">
        <v>26.7</v>
      </c>
      <c r="CT7" s="24">
        <v>29.12</v>
      </c>
      <c r="CU7" s="24">
        <v>29.1</v>
      </c>
      <c r="CV7" s="24">
        <v>26.22</v>
      </c>
      <c r="CW7" s="24">
        <v>29.92</v>
      </c>
      <c r="CX7" s="24">
        <v>100</v>
      </c>
      <c r="CY7" s="24">
        <v>100</v>
      </c>
      <c r="CZ7" s="24">
        <v>100</v>
      </c>
      <c r="DA7" s="24">
        <v>100</v>
      </c>
      <c r="DB7" s="24">
        <v>100</v>
      </c>
      <c r="DC7" s="24">
        <v>66.33</v>
      </c>
      <c r="DD7" s="24">
        <v>66.459999999999994</v>
      </c>
      <c r="DE7" s="24">
        <v>64.42</v>
      </c>
      <c r="DF7" s="24">
        <v>63.84</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0.26</v>
      </c>
      <c r="EK7" s="24">
        <v>0.04</v>
      </c>
      <c r="EL7" s="24">
        <v>0</v>
      </c>
      <c r="EM7" s="24">
        <v>0</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atami</cp:lastModifiedBy>
  <cp:lastPrinted>2024-02-15T07:27:37Z</cp:lastPrinted>
  <dcterms:created xsi:type="dcterms:W3CDTF">2023-12-12T02:57:31Z</dcterms:created>
  <dcterms:modified xsi:type="dcterms:W3CDTF">2024-02-15T07:32:14Z</dcterms:modified>
  <cp:category/>
</cp:coreProperties>
</file>