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2107\Desktop\財政状況資料集ＨＰ\"/>
    </mc:Choice>
  </mc:AlternateContent>
  <workbookProtection workbookPassword="979D" lockStructure="1"/>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E36" i="9"/>
  <c r="BW35" i="9"/>
  <c r="BW36" i="9" s="1"/>
  <c r="BW34" i="9"/>
  <c r="CO34" i="9" s="1"/>
  <c r="CO35" i="9" s="1"/>
  <c r="CO36" i="9" s="1"/>
  <c r="CO37"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<sst xmlns="http://schemas.openxmlformats.org/spreadsheetml/2006/main" count="1015" uniqueCount="547">
  <si>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</si>
  <si>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</si>
  <si>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</si>
  <si>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</si>
  <si>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</si>
  <si>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</si>
  <si>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</si>
  <si>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</si>
  <si>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</si>
  <si>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</si>
  <si>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</si>
  <si>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</si>
  <si>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</si>
  <si>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</si>
  <si>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</si>
  <si>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</si>
  <si>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</si>
  <si>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</si>
  <si>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</si>
  <si>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</si>
  <si>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</si>
  <si>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</si>
  <si>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</si>
  <si>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</si>
  <si>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</si>
  <si>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</si>
  <si>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</si>
  <si>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</si>
  <si>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</si>
  <si>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</si>
  <si>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</si>
  <si>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</si>
  <si>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</si>
  <si>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</si>
  <si>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</si>
  <si>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</si>
  <si>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</si>
  <si>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</si>
  <si>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</si>
  <si>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</si>
  <si>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</si>
  <si>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</si>
  <si>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</si>
  <si>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</si>
  <si>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</si>
  <si>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</si>
  <si>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</si>
  <si>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</si>
  <si>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</si>
  <si>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</si>
  <si>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</si>
  <si>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</si>
  <si>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</si>
  <si>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</si>
  <si>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</si>
  <si>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</si>
  <si>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</si>
  <si>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</si>
  <si>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</si>
  <si>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</si>
  <si>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</si>
  <si>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</si>
  <si>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</si>
  <si>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</si>
  <si>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</si>
  <si>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</si>
  <si>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</si>
  <si>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</si>
  <si>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</si>
  <si>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</si>
  <si>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</si>
  <si>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</si>
  <si>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</si>
  <si>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</si>
  <si>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</si>
  <si>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</si>
  <si>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</si>
  <si>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</si>
  <si>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</si>
  <si>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</si>
  <si>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</si>
  <si>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</si>
  <si>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</si>
  <si>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</si>
  <si>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</si>
  <si>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</si>
  <si>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</si>
  <si>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</si>
  <si>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</si>
  <si>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</si>
  <si>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</si>
  <si>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</si>
  <si>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</si>
  <si>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</si>
  <si>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</si>
  <si>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</si>
  <si>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</si>
  <si>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</si>
  <si>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</si>
  <si>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</si>
  <si>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</si>
  <si>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</si>
  <si>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</si>
  <si>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</si>
  <si>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</si>
  <si>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</si>
  <si>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</si>
  <si>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</si>
  <si>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</si>
  <si>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</si>
  <si>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</si>
  <si>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</si>
  <si>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</si>
  <si>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</si>
  <si>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</si>
  <si>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</si>
  <si>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</si>
  <si>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</si>
  <si>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</si>
  <si>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</si>
  <si>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</si>
  <si>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</si>
  <si>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</si>
  <si>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</si>
  <si>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</si>
  <si>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</si>
  <si>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</si>
  <si>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</si>
  <si>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</si>
  <si>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</si>
  <si>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</si>
  <si>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</si>
  <si>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</si>
  <si>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</si>
  <si>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</si>
  <si>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</si>
  <si>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</si>
  <si>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</si>
  <si>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</si>
  <si>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</si>
  <si>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</si>
  <si>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</si>
  <si>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</si>
  <si>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</si>
  <si>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</si>
  <si>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</si>
  <si>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</si>
  <si>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</si>
  <si>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</si>
  <si>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</si>
  <si>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</si>
  <si>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</si>
  <si>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</si>
  <si>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</si>
  <si>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</si>
  <si>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</si>
  <si>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</si>
  <si>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</si>
  <si>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</si>
  <si>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</si>
  <si>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</si>
  <si>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</si>
  <si>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</si>
  <si>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</si>
  <si>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</si>
  <si>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</si>
  <si>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</si>
  <si>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</si>
  <si>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</si>
  <si>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</si>
  <si>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</si>
  <si>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</si>
  <si>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</si>
  <si>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</si>
  <si>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</si>
  <si>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</si>
  <si>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</si>
  <si>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</si>
  <si>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</si>
  <si>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</si>
  <si>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</si>
  <si>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</si>
  <si>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</si>
  <si>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</si>
  <si>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</si>
  <si>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</si>
  <si>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</si>
  <si>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</si>
  <si>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</si>
  <si>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</si>
  <si>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</si>
  <si>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</si>
  <si>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</si>
  <si>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</si>
  <si>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</si>
  <si>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静岡県熱海市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</si>
  <si>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</si>
  <si>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</si>
  <si>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</si>
  <si>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</si>
  <si>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</si>
  <si>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</si>
  <si>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</si>
  <si>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</si>
  <si>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</si>
  <si>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</si>
  <si>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</si>
  <si>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</si>
  <si>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</si>
  <si>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</si>
  <si>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</si>
  <si>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</si>
  <si>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</si>
  <si>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</si>
  <si>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</si>
  <si>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</si>
  <si>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</si>
  <si>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</si>
  <si>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</si>
  <si>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</si>
  <si>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</si>
  <si>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</si>
  <si>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</si>
  <si>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</si>
  <si>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</si>
  <si>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</si>
  <si>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</si>
  <si>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</si>
  <si>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</si>
  <si>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</si>
  <si>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</si>
  <si>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</si>
  <si>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</si>
  <si>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</si>
  <si>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</si>
  <si>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</si>
  <si>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</si>
  <si>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</si>
  <si>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</si>
  <si>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</si>
  <si>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</si>
  <si>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</si>
  <si>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</si>
  <si>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</si>
  <si>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</si>
  <si>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</si>
  <si>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</si>
  <si>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</si>
  <si>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</si>
  <si>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</si>
  <si>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</si>
  <si>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</si>
  <si>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</si>
  <si>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</si>
  <si>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</si>
  <si>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</si>
  <si>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</si>
  <si>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</si>
  <si>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</si>
  <si>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</si>
  <si>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</si>
  <si>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</si>
  <si>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</si>
  <si>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</si>
  <si>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</si>
  <si>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</si>
  <si>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</si>
  <si>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</si>
  <si>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</si>
  <si>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</si>
  <si>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</si>
  <si>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</si>
  <si>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</si>
  <si>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</si>
  <si>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</si>
  <si>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</si>
  <si>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</si>
  <si>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</si>
  <si>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</si>
  <si>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</si>
  <si>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</si>
  <si>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</si>
  <si>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</si>
  <si>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</si>
  <si>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</si>
  <si>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</si>
  <si>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</si>
  <si>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</si>
  <si>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</si>
  <si>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</si>
  <si>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</si>
  <si>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</si>
  <si>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</si>
  <si>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</si>
  <si>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</si>
  <si>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</si>
  <si>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</si>
  <si>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</si>
  <si>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</si>
  <si>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</si>
  <si>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</si>
  <si>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</si>
  <si>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</si>
  <si>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</si>
  <si>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</si>
  <si>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</si>
  <si>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</si>
  <si>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</si>
  <si>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</si>
  <si>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</si>
  <si>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</si>
  <si>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</si>
  <si>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</si>
  <si>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</si>
  <si>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</si>
  <si>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</si>
  <si>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</si>
  <si>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</si>
  <si>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</si>
  <si>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</si>
  <si>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</si>
  <si>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</si>
  <si>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</si>
  <si>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</si>
  <si>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</si>
  <si>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</si>
  <si>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</si>
  <si>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</si>
  <si>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</si>
  <si>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</si>
  <si>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</si>
  <si>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</si>
  <si>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</si>
  <si>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</si>
  <si>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</si>
  <si>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</si>
  <si>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</si>
  <si>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</si>
  <si>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</si>
  <si>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</si>
  <si>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</si>
  <si>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</si>
  <si>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</si>
  <si>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静岡県熱海市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</si>
  <si>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</si>
  <si>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</si>
  <si>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</si>
  <si>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</si>
  <si>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</si>
  <si>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</si>
  <si>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</si>
  <si>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</si>
  <si>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</si>
  <si>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</si>
  <si>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</si>
  <si>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</si>
  <si>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</si>
  <si>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</si>
  <si>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</si>
  <si>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</si>
  <si>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</si>
  <si>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</si>
  <si>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</si>
  <si>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</si>
  <si>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</si>
  <si>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</si>
  <si>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</si>
  <si>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</si>
  <si>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</si>
  <si>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</si>
  <si>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</si>
  <si>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</si>
  <si>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</si>
  <si>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</si>
  <si>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</si>
  <si>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</si>
  <si>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</si>
  <si>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</si>
  <si>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</si>
  <si>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</si>
  <si>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</si>
  <si>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</si>
  <si>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</si>
  <si>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</si>
  <si>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</si>
  <si>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</si>
  <si>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</si>
  <si>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</si>
  <si>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</si>
  <si>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</si>
  <si>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</si>
  <si>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</si>
  <si>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</si>
  <si>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</si>
  <si>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</si>
  <si>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</si>
  <si>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</si>
  <si>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</si>
  <si>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</si>
  <si>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</si>
  <si>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</si>
  <si>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</si>
  <si>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</si>
  <si>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</si>
  <si>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</si>
  <si>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</si>
  <si>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</si>
  <si>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</si>
  <si>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</si>
  <si>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</si>
  <si>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</si>
  <si>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</si>
  <si>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</si>
  <si>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</si>
  <si>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</si>
  <si>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</si>
  <si>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</si>
  <si>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</si>
  <si>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</si>
  <si>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</si>
  <si>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</si>
  <si>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</si>
  <si>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</si>
  <si>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</si>
  <si>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</si>
  <si>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</si>
  <si>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</si>
  <si>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</si>
  <si>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</si>
  <si>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</si>
  <si>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</si>
  <si>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</si>
  <si>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</si>
  <si>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</si>
  <si>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</si>
  <si>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</si>
  <si>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</si>
  <si>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</si>
  <si>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</si>
  <si>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</si>
  <si>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</si>
  <si>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</si>
  <si>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</si>
  <si>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</si>
  <si>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</si>
  <si>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</si>
  <si>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</si>
  <si>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</si>
  <si>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</si>
  <si>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</si>
  <si>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</si>
  <si>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</si>
  <si>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</si>
  <si>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</si>
  <si>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</si>
  <si>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</si>
  <si>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</si>
  <si>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</si>
  <si>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</si>
  <si>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</si>
  <si>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</si>
  <si>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</si>
  <si>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</si>
  <si>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</si>
  <si>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</si>
  <si>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</si>
  <si>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</si>
  <si>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</si>
  <si>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</si>
  <si>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</si>
  <si>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</si>
  <si>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</si>
  <si>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</si>
  <si>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</si>
  <si>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</si>
  <si>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</si>
  <si>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</si>
  <si>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</si>
  <si>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</si>
  <si>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</si>
  <si>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</si>
  <si>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</si>
  <si>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</si>
  <si>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</si>
  <si>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</si>
  <si>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</si>
  <si>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</si>
  <si>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</si>
  <si>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</si>
  <si>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</si>
  <si>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</si>
  <si>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</si>
  <si>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</si>
  <si>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</si>
  <si>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</si>
  <si>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</si>
  <si>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</si>
  <si>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</si>
  <si>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</si>
  <si>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</si>
  <si>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</si>
  <si>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</si>
  <si>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</si>
  <si>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</si>
  <si>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</si>
  <si>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</si>
  <si>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</si>
  <si>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</si>
  <si>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</si>
  <si>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</si>
  <si>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</si>
  <si>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</si>
  <si>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</si>
  <si>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</si>
  <si>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</si>
  <si>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</si>
  <si>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</si>
  <si>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</si>
  <si>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</si>
  <si>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</si>
  <si>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</si>
  <si>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3.01</t>
  </si>
  <si>
    <t>▲ 0.96</t>
  </si>
  <si>
    <t>水道事業会計</t>
  </si>
  <si>
    <t>▲ 8.33</t>
  </si>
  <si>
    <t>温泉事業会計</t>
  </si>
  <si>
    <t>▲ 4.15</t>
  </si>
  <si>
    <t>初島漁業集落排水処理事業特別会計</t>
  </si>
  <si>
    <t>▲ 0.00</t>
  </si>
  <si>
    <t>一般会計</t>
  </si>
  <si>
    <t>下水道事業会計</t>
  </si>
  <si>
    <t>国民健康保険事業特別会計</t>
  </si>
  <si>
    <t>介護保険事業特別会計</t>
  </si>
  <si>
    <t>後期高齢者医療事業特別会計</t>
  </si>
  <si>
    <t>その他会計（赤字）</t>
  </si>
  <si>
    <t>その他会計（黒字）</t>
  </si>
  <si>
    <t>熱海市振興公社</t>
    <rPh sb="0" eb="3">
      <t>アタミシ</t>
    </rPh>
    <rPh sb="3" eb="5">
      <t>シンコウ</t>
    </rPh>
    <rPh sb="5" eb="7">
      <t>コウシャ</t>
    </rPh>
    <phoneticPr fontId="2"/>
  </si>
  <si>
    <t>熱海日金山霊園</t>
    <rPh sb="0" eb="2">
      <t>アタミ</t>
    </rPh>
    <rPh sb="2" eb="4">
      <t>ヒガネ</t>
    </rPh>
    <rPh sb="4" eb="5">
      <t>サン</t>
    </rPh>
    <rPh sb="5" eb="7">
      <t>レイエン</t>
    </rPh>
    <phoneticPr fontId="2"/>
  </si>
  <si>
    <t>スパ・マリーナ熱海</t>
    <rPh sb="7" eb="9">
      <t>アタミ</t>
    </rPh>
    <phoneticPr fontId="2"/>
  </si>
  <si>
    <t>熱海市土地開発公社</t>
    <rPh sb="0" eb="3">
      <t>アタミシ</t>
    </rPh>
    <rPh sb="3" eb="5">
      <t>トチ</t>
    </rPh>
    <rPh sb="5" eb="7">
      <t>カイハツ</t>
    </rPh>
    <rPh sb="7" eb="9">
      <t>コウシャ</t>
    </rPh>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</si>
  <si>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</si>
  <si>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</si>
  <si>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</si>
  <si>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</si>
  <si>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 xml:space="preserve"> － </t>
  </si>
  <si>
    <t xml:space="preserve"> －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</si>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</sst>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63360</c:v>
                </c:pt>
                <c:pt idx="1">
                  <c:v>52377</c:v>
                </c:pt>
                <c:pt idx="2">
                  <c:v>62524</c:v>
                </c:pt>
                <c:pt idx="3">
                  <c:v>80149</c:v>
                </c:pt>
                <c:pt idx="4">
                  <c:v>57697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32332</c:v>
                </c:pt>
                <c:pt idx="1">
                  <c:v>29417</c:v>
                </c:pt>
                <c:pt idx="2">
                  <c:v>62338</c:v>
                </c:pt>
                <c:pt idx="3">
                  <c:v>109318</c:v>
                </c:pt>
                <c:pt idx="4">
                  <c:v>55438</c:v>
                </c:pt>
              </c:numCache>
            </c:numRef>
          </c:val>
          <c:smooth val="0"/>
        </c:ser>
        <c:dLbls>
          <c:showLegendKey val="0"/>
          <c:showVal val="0"/>
          <c:showCatName val="0"/>
          <c:showSerName val="0"/>
          <c:showPercent val="0"/>
          <c:showBubbleSize val="0"/>
        </c:dLbls>
        <c:marker val="1"/>
        <c:smooth val="0"/>
        <c:axId val="191276432"/>
        <c:axId val="191276824"/>
      </c:lineChart>
      <c:catAx>
        <c:axId val="19127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276824"/>
        <c:crosses val="autoZero"/>
        <c:auto val="1"/>
        <c:lblAlgn val="ctr"/>
        <c:lblOffset val="100"/>
        <c:tickLblSkip val="1"/>
        <c:tickMarkSkip val="1"/>
        <c:noMultiLvlLbl val="0"/>
      </c:catAx>
      <c:valAx>
        <c:axId val="191276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27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7.04</c:v>
                </c:pt>
                <c:pt idx="1">
                  <c:v>5.49</c:v>
                </c:pt>
                <c:pt idx="2">
                  <c:v>7.43</c:v>
                </c:pt>
                <c:pt idx="3">
                  <c:v>6.28</c:v>
                </c:pt>
                <c:pt idx="4">
                  <c:v>9.73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6.96</c:v>
                </c:pt>
                <c:pt idx="1">
                  <c:v>11.88</c:v>
                </c:pt>
                <c:pt idx="2">
                  <c:v>9.59</c:v>
                </c:pt>
                <c:pt idx="3">
                  <c:v>12.83</c:v>
                </c:pt>
                <c:pt idx="4">
                  <c:v>14.48</c:v>
                </c:pt>
              </c:numCache>
            </c:numRef>
          </c:val>
        </c:ser>
        <c:dLbls>
          <c:showLegendKey val="0"/>
          <c:showVal val="0"/>
          <c:showCatName val="0"/>
          <c:showSerName val="0"/>
          <c:showPercent val="0"/>
          <c:showBubbleSize val="0"/>
        </c:dLbls>
        <c:gapWidth val="250"/>
        <c:overlap val="100"/>
        <c:axId val="191277608"/>
        <c:axId val="19127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c:v>
                </c:pt>
                <c:pt idx="1">
                  <c:v>0.18</c:v>
                </c:pt>
                <c:pt idx="2">
                  <c:v>-3.01</c:v>
                </c:pt>
                <c:pt idx="3">
                  <c:v>-0.96</c:v>
                </c:pt>
                <c:pt idx="4">
                  <c:v>2.2599999999999998</c:v>
                </c:pt>
              </c:numCache>
            </c:numRef>
          </c:val>
          <c:smooth val="0"/>
        </c:ser>
        <c:dLbls>
          <c:showLegendKey val="0"/>
          <c:showVal val="0"/>
          <c:showCatName val="0"/>
          <c:showSerName val="0"/>
          <c:showPercent val="0"/>
          <c:showBubbleSize val="0"/>
        </c:dLbls>
        <c:marker val="1"/>
        <c:smooth val="0"/>
        <c:axId val="191277608"/>
        <c:axId val="191278000"/>
      </c:lineChart>
      <c:catAx>
        <c:axId val="19127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278000"/>
        <c:crosses val="autoZero"/>
        <c:auto val="1"/>
        <c:lblAlgn val="ctr"/>
        <c:lblOffset val="100"/>
        <c:tickLblSkip val="1"/>
        <c:tickMarkSkip val="1"/>
        <c:noMultiLvlLbl val="0"/>
      </c:catAx>
      <c:valAx>
        <c:axId val="19127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7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0.18</c:v>
                </c:pt>
                <c:pt idx="4">
                  <c:v>#N/A</c:v>
                </c:pt>
                <c:pt idx="5">
                  <c:v>0.2</c:v>
                </c:pt>
                <c:pt idx="6">
                  <c:v>#N/A</c:v>
                </c:pt>
                <c:pt idx="7">
                  <c:v>0.03</c:v>
                </c:pt>
                <c:pt idx="8">
                  <c:v>#N/A</c:v>
                </c:pt>
                <c:pt idx="9">
                  <c:v>0.04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0.62</c:v>
                </c:pt>
                <c:pt idx="2">
                  <c:v>#N/A</c:v>
                </c:pt>
                <c:pt idx="3">
                  <c:v>0.23</c:v>
                </c:pt>
                <c:pt idx="4">
                  <c:v>#N/A</c:v>
                </c:pt>
                <c:pt idx="5">
                  <c:v>0.42</c:v>
                </c:pt>
                <c:pt idx="6">
                  <c:v>#N/A</c:v>
                </c:pt>
                <c:pt idx="7">
                  <c:v>0.83</c:v>
                </c:pt>
                <c:pt idx="8">
                  <c:v>#N/A</c:v>
                </c:pt>
                <c:pt idx="9">
                  <c:v>0.66</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1.07</c:v>
                </c:pt>
                <c:pt idx="2">
                  <c:v>#N/A</c:v>
                </c:pt>
                <c:pt idx="3">
                  <c:v>1.0900000000000001</c:v>
                </c:pt>
                <c:pt idx="4">
                  <c:v>#N/A</c:v>
                </c:pt>
                <c:pt idx="5">
                  <c:v>2.36</c:v>
                </c:pt>
                <c:pt idx="6">
                  <c:v>#N/A</c:v>
                </c:pt>
                <c:pt idx="7">
                  <c:v>1.87</c:v>
                </c:pt>
                <c:pt idx="8">
                  <c:v>#N/A</c:v>
                </c:pt>
                <c:pt idx="9">
                  <c:v>2.64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5.86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7.04</c:v>
                </c:pt>
                <c:pt idx="2">
                  <c:v>#N/A</c:v>
                </c:pt>
                <c:pt idx="3">
                  <c:v>5.48</c:v>
                </c:pt>
                <c:pt idx="4">
                  <c:v>#N/A</c:v>
                </c:pt>
                <c:pt idx="5">
                  <c:v>7.43</c:v>
                </c:pt>
                <c:pt idx="6">
                  <c:v>#N/A</c:v>
                </c:pt>
                <c:pt idx="7">
                  <c:v>6.28</c:v>
                </c:pt>
                <c:pt idx="8">
                  <c:v>#N/A</c:v>
                </c:pt>
                <c:pt idx="9">
                  <c:v>9.73</c:v>
                </c:pt>
              </c:numCache>
            </c:numRef>
          </c:val>
        </c:ser>
        <c:ser>
          <c:idx val="7"/>
          <c:order val="7"/>
          <c:tx>
            <c:strRef>
              <c:f>データシート!$A$34</c:f>
              <c:strCache>
                <c:ptCount val="1"/>
                <c:pt idx="0">
                  <c:v>初島漁業集落排水処理事業特別会計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温泉事業会計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0.82</c:v>
                </c:pt>
                <c:pt idx="2">
                  <c:v>#N/A</c:v>
                </c:pt>
                <c:pt idx="3">
                  <c:v>1.41</c:v>
                </c:pt>
                <c:pt idx="4">
                  <c:v>#N/A</c:v>
                </c:pt>
                <c:pt idx="5">
                  <c:v>2.65</c:v>
                </c:pt>
                <c:pt idx="6">
                  <c:v>#N/A</c:v>
                </c:pt>
                <c:pt idx="7">
                  <c:v>3.26</c:v>
                </c:pt>
                <c:pt idx="8">
                  <c:v>4.1500000000000004</c:v>
                </c:pt>
                <c:pt idx="9">
                  <c:v>#N/A</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1.68</c:v>
                </c:pt>
                <c:pt idx="2">
                  <c:v>#N/A</c:v>
                </c:pt>
                <c:pt idx="3">
                  <c:v>5.68</c:v>
                </c:pt>
                <c:pt idx="4">
                  <c:v>#N/A</c:v>
                </c:pt>
                <c:pt idx="5">
                  <c:v>5.97</c:v>
                </c:pt>
                <c:pt idx="6">
                  <c:v>#N/A</c:v>
                </c:pt>
                <c:pt idx="7">
                  <c:v>7.72</c:v>
                </c:pt>
                <c:pt idx="8">
                  <c:v>8.33</c:v>
                </c:pt>
                <c:pt idx="9">
                  <c:v>#N/A</c:v>
                </c:pt>
              </c:numCache>
            </c:numRef>
          </c:val>
        </c:ser>
        <c:dLbls>
          <c:showLegendKey val="0"/>
          <c:showVal val="0"/>
          <c:showCatName val="0"/>
          <c:showSerName val="0"/>
          <c:showPercent val="0"/>
          <c:showBubbleSize val="0"/>
        </c:dLbls>
        <c:gapWidth val="150"/>
        <c:overlap val="100"/>
        <c:axId val="191278784"/>
        <c:axId val="191279176"/>
      </c:barChart>
      <c:catAx>
        <c:axId val="1912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79176"/>
        <c:crosses val="autoZero"/>
        <c:auto val="1"/>
        <c:lblAlgn val="ctr"/>
        <c:lblOffset val="100"/>
        <c:tickLblSkip val="1"/>
        <c:tickMarkSkip val="1"/>
        <c:noMultiLvlLbl val="0"/>
      </c:catAx>
      <c:valAx>
        <c:axId val="191279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7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2269</c:v>
                </c:pt>
                <c:pt idx="5">
                  <c:v>2190</c:v>
                </c:pt>
                <c:pt idx="8">
                  <c:v>1867</c:v>
                </c:pt>
                <c:pt idx="11">
                  <c:v>1854</c:v>
                </c:pt>
                <c:pt idx="14">
                  <c:v>1795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114</c:v>
                </c:pt>
                <c:pt idx="3">
                  <c:v>68</c:v>
                </c:pt>
                <c:pt idx="6">
                  <c:v>66</c:v>
                </c:pt>
                <c:pt idx="9">
                  <c:v>64</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383</c:v>
                </c:pt>
                <c:pt idx="3">
                  <c:v>360</c:v>
                </c:pt>
                <c:pt idx="6">
                  <c:v>356</c:v>
                </c:pt>
                <c:pt idx="9">
                  <c:v>370</c:v>
                </c:pt>
                <c:pt idx="12">
                  <c:v>344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2362</c:v>
                </c:pt>
                <c:pt idx="3">
                  <c:v>2373</c:v>
                </c:pt>
                <c:pt idx="6">
                  <c:v>2287</c:v>
                </c:pt>
                <c:pt idx="9">
                  <c:v>2176</c:v>
                </c:pt>
                <c:pt idx="12">
                  <c:v>1918</c:v>
                </c:pt>
              </c:numCache>
            </c:numRef>
          </c:val>
        </c:ser>
        <c:dLbls>
          <c:showLegendKey val="0"/>
          <c:showVal val="0"/>
          <c:showCatName val="0"/>
          <c:showSerName val="0"/>
          <c:showPercent val="0"/>
          <c:showBubbleSize val="0"/>
        </c:dLbls>
        <c:gapWidth val="100"/>
        <c:overlap val="100"/>
        <c:axId val="301171368"/>
        <c:axId val="30117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590</c:v>
                </c:pt>
                <c:pt idx="2">
                  <c:v>#N/A</c:v>
                </c:pt>
                <c:pt idx="3">
                  <c:v>#N/A</c:v>
                </c:pt>
                <c:pt idx="4">
                  <c:v>611</c:v>
                </c:pt>
                <c:pt idx="5">
                  <c:v>#N/A</c:v>
                </c:pt>
                <c:pt idx="6">
                  <c:v>#N/A</c:v>
                </c:pt>
                <c:pt idx="7">
                  <c:v>843</c:v>
                </c:pt>
                <c:pt idx="8">
                  <c:v>#N/A</c:v>
                </c:pt>
                <c:pt idx="9">
                  <c:v>#N/A</c:v>
                </c:pt>
                <c:pt idx="10">
                  <c:v>756</c:v>
                </c:pt>
                <c:pt idx="11">
                  <c:v>#N/A</c:v>
                </c:pt>
                <c:pt idx="12">
                  <c:v>#N/A</c:v>
                </c:pt>
                <c:pt idx="13">
                  <c:v>529</c:v>
                </c:pt>
                <c:pt idx="14">
                  <c:v>#N/A</c:v>
                </c:pt>
              </c:numCache>
            </c:numRef>
          </c:val>
          <c:smooth val="0"/>
        </c:ser>
        <c:dLbls>
          <c:showLegendKey val="0"/>
          <c:showVal val="0"/>
          <c:showCatName val="0"/>
          <c:showSerName val="0"/>
          <c:showPercent val="0"/>
          <c:showBubbleSize val="0"/>
        </c:dLbls>
        <c:marker val="1"/>
        <c:smooth val="0"/>
        <c:axId val="301171368"/>
        <c:axId val="301171760"/>
      </c:lineChart>
      <c:catAx>
        <c:axId val="30117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171760"/>
        <c:crosses val="autoZero"/>
        <c:auto val="1"/>
        <c:lblAlgn val="ctr"/>
        <c:lblOffset val="100"/>
        <c:tickLblSkip val="1"/>
        <c:tickMarkSkip val="1"/>
        <c:noMultiLvlLbl val="0"/>
      </c:catAx>
      <c:valAx>
        <c:axId val="30117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17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14822</c:v>
                </c:pt>
                <c:pt idx="5">
                  <c:v>14753</c:v>
                </c:pt>
                <c:pt idx="8">
                  <c:v>14800</c:v>
                </c:pt>
                <c:pt idx="11">
                  <c:v>15015</c:v>
                </c:pt>
                <c:pt idx="14">
                  <c:v>15583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2459</c:v>
                </c:pt>
                <c:pt idx="5">
                  <c:v>1897</c:v>
                </c:pt>
                <c:pt idx="8">
                  <c:v>1989</c:v>
                </c:pt>
                <c:pt idx="11">
                  <c:v>1489</c:v>
                </c:pt>
                <c:pt idx="14">
                  <c:v>2384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1716</c:v>
                </c:pt>
                <c:pt idx="5">
                  <c:v>2375</c:v>
                </c:pt>
                <c:pt idx="8">
                  <c:v>2726</c:v>
                </c:pt>
                <c:pt idx="11">
                  <c:v>3605</c:v>
                </c:pt>
                <c:pt idx="14">
                  <c:v>3520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3805</c:v>
                </c:pt>
                <c:pt idx="3">
                  <c:v>3709</c:v>
                </c:pt>
                <c:pt idx="6">
                  <c:v>3508</c:v>
                </c:pt>
                <c:pt idx="9">
                  <c:v>3414</c:v>
                </c:pt>
                <c:pt idx="12">
                  <c:v>3508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3911</c:v>
                </c:pt>
                <c:pt idx="3">
                  <c:v>3450</c:v>
                </c:pt>
                <c:pt idx="6">
                  <c:v>3015</c:v>
                </c:pt>
                <c:pt idx="9">
                  <c:v>3408</c:v>
                </c:pt>
                <c:pt idx="12">
                  <c:v>3629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502</c:v>
                </c:pt>
                <c:pt idx="3">
                  <c:v>454</c:v>
                </c:pt>
                <c:pt idx="6">
                  <c:v>406</c:v>
                </c:pt>
                <c:pt idx="9">
                  <c:v>357</c:v>
                </c:pt>
                <c:pt idx="12">
                  <c:v>309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17384</c:v>
                </c:pt>
                <c:pt idx="3">
                  <c:v>16663</c:v>
                </c:pt>
                <c:pt idx="6">
                  <c:v>16418</c:v>
                </c:pt>
                <c:pt idx="9">
                  <c:v>17379</c:v>
                </c:pt>
                <c:pt idx="12">
                  <c:v>16967</c:v>
                </c:pt>
              </c:numCache>
            </c:numRef>
          </c:val>
        </c:ser>
        <c:dLbls>
          <c:showLegendKey val="0"/>
          <c:showVal val="0"/>
          <c:showCatName val="0"/>
          <c:showSerName val="0"/>
          <c:showPercent val="0"/>
          <c:showBubbleSize val="0"/>
        </c:dLbls>
        <c:gapWidth val="100"/>
        <c:overlap val="100"/>
        <c:axId val="301172544"/>
        <c:axId val="301172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6606</c:v>
                </c:pt>
                <c:pt idx="2">
                  <c:v>#N/A</c:v>
                </c:pt>
                <c:pt idx="3">
                  <c:v>#N/A</c:v>
                </c:pt>
                <c:pt idx="4">
                  <c:v>5251</c:v>
                </c:pt>
                <c:pt idx="5">
                  <c:v>#N/A</c:v>
                </c:pt>
                <c:pt idx="6">
                  <c:v>#N/A</c:v>
                </c:pt>
                <c:pt idx="7">
                  <c:v>3831</c:v>
                </c:pt>
                <c:pt idx="8">
                  <c:v>#N/A</c:v>
                </c:pt>
                <c:pt idx="9">
                  <c:v>#N/A</c:v>
                </c:pt>
                <c:pt idx="10">
                  <c:v>4451</c:v>
                </c:pt>
                <c:pt idx="11">
                  <c:v>#N/A</c:v>
                </c:pt>
                <c:pt idx="12">
                  <c:v>#N/A</c:v>
                </c:pt>
                <c:pt idx="13">
                  <c:v>2926</c:v>
                </c:pt>
                <c:pt idx="14">
                  <c:v>#N/A</c:v>
                </c:pt>
              </c:numCache>
            </c:numRef>
          </c:val>
          <c:smooth val="0"/>
        </c:ser>
        <c:dLbls>
          <c:showLegendKey val="0"/>
          <c:showVal val="0"/>
          <c:showCatName val="0"/>
          <c:showSerName val="0"/>
          <c:showPercent val="0"/>
          <c:showBubbleSize val="0"/>
        </c:dLbls>
        <c:marker val="1"/>
        <c:smooth val="0"/>
        <c:axId val="301172544"/>
        <c:axId val="301172936"/>
      </c:lineChart>
      <c:catAx>
        <c:axId val="3011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172936"/>
        <c:crosses val="autoZero"/>
        <c:auto val="1"/>
        <c:lblAlgn val="ctr"/>
        <c:lblOffset val="100"/>
        <c:tickLblSkip val="1"/>
        <c:tickMarkSkip val="1"/>
        <c:noMultiLvlLbl val="0"/>
      </c:catAx>
      <c:valAx>
        <c:axId val="301172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1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38,442
38,098
61.78
18,803,562
17,679,593
969,122
9,957,175
16,966,861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類似団体と比較し、市税収入の割合が高く</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均を大きく上回っている。市税収入は前年度と同水準を保っているが人口減少や少子高齢化といった問題を依然抱えており、市税収入の大幅な増加は期待できないため、引き続きコンビニ収納や口座振替の加入勧奨に取組み税収増加に努める。</a:t>
          </a:r>
          <a:r>
            <a:rPr lang="ja-JP" altLang="ja-JP" sz="1400">
              <a:effectLst/>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3" name="直線コネクタ 62"/>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6"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7" name="直線コネクタ 66"/>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106136</xdr:rowOff>
    </xdr:from>
    <xdr:to>
      <xdr:col>7</xdr:col>
      <xdr:colOff>152400</xdr:colOff>
      <xdr:row>36</xdr:row>
      <xdr:rowOff>106136</xdr:rowOff>
    </xdr:to>
    <xdr:cxnSp macro="">
      <xdr:nvCxnSpPr>
        <xdr:cNvPr id="68" name="直線コネクタ 67"/>
        <xdr:cNvCxnSpPr/>
      </xdr:nvCxnSpPr>
      <xdr:spPr>
        <a:xfrm>
          <a:off x="4114800" y="627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69"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0" name="フローチャート : 判断 69"/>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106136</xdr:rowOff>
    </xdr:from>
    <xdr:to>
      <xdr:col>6</xdr:col>
      <xdr:colOff>0</xdr:colOff>
      <xdr:row>36</xdr:row>
      <xdr:rowOff>106136</xdr:rowOff>
    </xdr:to>
    <xdr:cxnSp macro="">
      <xdr:nvCxnSpPr>
        <xdr:cNvPr id="71" name="直線コネクタ 70"/>
        <xdr:cNvCxnSpPr/>
      </xdr:nvCxnSpPr>
      <xdr:spPr>
        <a:xfrm>
          <a:off x="3225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2" name="フローチャート : 判断 71"/>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3" name="テキスト ボックス 7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71664</xdr:rowOff>
    </xdr:from>
    <xdr:to>
      <xdr:col>4</xdr:col>
      <xdr:colOff>482600</xdr:colOff>
      <xdr:row>36</xdr:row>
      <xdr:rowOff>106136</xdr:rowOff>
    </xdr:to>
    <xdr:cxnSp macro="">
      <xdr:nvCxnSpPr>
        <xdr:cNvPr id="74" name="直線コネクタ 73"/>
        <xdr:cNvCxnSpPr/>
      </xdr:nvCxnSpPr>
      <xdr:spPr>
        <a:xfrm>
          <a:off x="2336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5" name="フローチャート : 判断 74"/>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6" name="テキスト ボックス 75"/>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19957</xdr:rowOff>
    </xdr:from>
    <xdr:to>
      <xdr:col>3</xdr:col>
      <xdr:colOff>279400</xdr:colOff>
      <xdr:row>36</xdr:row>
      <xdr:rowOff>71664</xdr:rowOff>
    </xdr:to>
    <xdr:cxnSp macro="">
      <xdr:nvCxnSpPr>
        <xdr:cNvPr id="77" name="直線コネクタ 76"/>
        <xdr:cNvCxnSpPr/>
      </xdr:nvCxnSpPr>
      <xdr:spPr>
        <a:xfrm>
          <a:off x="1447800" y="61921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8" name="フローチャート : 判断 77"/>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79" name="テキスト ボックス 78"/>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80" name="フローチャート : 判断 79"/>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60070</xdr:rowOff>
    </xdr:from>
    <xdr:ext cx="762000" cy="259045"/>
    <xdr:sp macro="" textlink="">
      <xdr:nvSpPr>
        <xdr:cNvPr id="81" name="テキスト ボックス 80"/>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55336</xdr:rowOff>
    </xdr:from>
    <xdr:to>
      <xdr:col>7</xdr:col>
      <xdr:colOff>203200</xdr:colOff>
      <xdr:row>36</xdr:row>
      <xdr:rowOff>156936</xdr:rowOff>
    </xdr:to>
    <xdr:sp macro="" textlink="">
      <xdr:nvSpPr>
        <xdr:cNvPr id="87" name="円/楕円 86"/>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148063</xdr:rowOff>
    </xdr:from>
    <xdr:ext cx="762000" cy="259045"/>
    <xdr:sp macro="" textlink="">
      <xdr:nvSpPr>
        <xdr:cNvPr id="88" name="財政力該当値テキスト"/>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89" name="円/楕円 88"/>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0" name="テキスト ボックス 89"/>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55336</xdr:rowOff>
    </xdr:from>
    <xdr:to>
      <xdr:col>4</xdr:col>
      <xdr:colOff>533400</xdr:colOff>
      <xdr:row>36</xdr:row>
      <xdr:rowOff>156936</xdr:rowOff>
    </xdr:to>
    <xdr:sp macro="" textlink="">
      <xdr:nvSpPr>
        <xdr:cNvPr id="91" name="円/楕円 90"/>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167113</xdr:rowOff>
    </xdr:from>
    <xdr:ext cx="762000" cy="259045"/>
    <xdr:sp macro="" textlink="">
      <xdr:nvSpPr>
        <xdr:cNvPr id="92" name="テキスト ボックス 91"/>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20864</xdr:rowOff>
    </xdr:from>
    <xdr:to>
      <xdr:col>3</xdr:col>
      <xdr:colOff>330200</xdr:colOff>
      <xdr:row>36</xdr:row>
      <xdr:rowOff>122464</xdr:rowOff>
    </xdr:to>
    <xdr:sp macro="" textlink="">
      <xdr:nvSpPr>
        <xdr:cNvPr id="93" name="円/楕円 92"/>
        <xdr:cNvSpPr/>
      </xdr:nvSpPr>
      <xdr:spPr>
        <a:xfrm>
          <a:off x="2286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132641</xdr:rowOff>
    </xdr:from>
    <xdr:ext cx="762000" cy="259045"/>
    <xdr:sp macro="" textlink="">
      <xdr:nvSpPr>
        <xdr:cNvPr id="94" name="テキスト ボックス 93"/>
        <xdr:cNvSpPr txBox="1"/>
      </xdr:nvSpPr>
      <xdr:spPr>
        <a:xfrm>
          <a:off x="1955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140607</xdr:rowOff>
    </xdr:from>
    <xdr:to>
      <xdr:col>2</xdr:col>
      <xdr:colOff>127000</xdr:colOff>
      <xdr:row>36</xdr:row>
      <xdr:rowOff>70757</xdr:rowOff>
    </xdr:to>
    <xdr:sp macro="" textlink="">
      <xdr:nvSpPr>
        <xdr:cNvPr id="95" name="円/楕円 94"/>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80934</xdr:rowOff>
    </xdr:from>
    <xdr:ext cx="762000" cy="259045"/>
    <xdr:sp macro="" textlink="">
      <xdr:nvSpPr>
        <xdr:cNvPr id="96" name="テキスト ボックス 95"/>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静岡県下でも高齢化率</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42.1%</a:t>
          </a:r>
          <a:r>
            <a:rPr lang="ja-JP" altLang="en-US" sz="1100">
              <a:solidFill>
                <a:schemeClr val="dk1"/>
              </a:solidFill>
              <a:effectLst/>
              <a:latin typeface="+mn-lt"/>
              <a:ea typeface="+mn-ea"/>
              <a:cs typeface="+mn-cs"/>
            </a:rPr>
            <a:t>と高く</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生活保護件数が多く上位にあり、扶助費の増加に影響を与えている。公債費においては、起債の借入額と償還額のバランスを計画的に行うよう努めている。今後とも事務事業の見直しを行い経常経費の削減に努める。</a:t>
          </a:r>
          <a:r>
            <a:rPr lang="ja-JP" altLang="ja-JP" sz="1400">
              <a:effectLst/>
            </a:rPr>
            <a:t> </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71362</xdr:rowOff>
    </xdr:from>
    <xdr:to>
      <xdr:col>7</xdr:col>
      <xdr:colOff>152400</xdr:colOff>
      <xdr:row>66</xdr:row>
      <xdr:rowOff>111276</xdr:rowOff>
    </xdr:to>
    <xdr:cxnSp macro="">
      <xdr:nvCxnSpPr>
        <xdr:cNvPr id="128" name="直線コネクタ 127"/>
        <xdr:cNvCxnSpPr/>
      </xdr:nvCxnSpPr>
      <xdr:spPr>
        <a:xfrm flipV="1">
          <a:off x="4953000" y="10358362"/>
          <a:ext cx="0" cy="1068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83353</xdr:rowOff>
    </xdr:from>
    <xdr:ext cx="762000" cy="259045"/>
    <xdr:sp macro="" textlink="">
      <xdr:nvSpPr>
        <xdr:cNvPr id="129" name="財政構造の弾力性最小値テキスト"/>
        <xdr:cNvSpPr txBox="1"/>
      </xdr:nvSpPr>
      <xdr:spPr>
        <a:xfrm>
          <a:off x="5041900" y="113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7</xdr:col>
      <xdr:colOff>63500</xdr:colOff>
      <xdr:row>66</xdr:row>
      <xdr:rowOff>111276</xdr:rowOff>
    </xdr:from>
    <xdr:to>
      <xdr:col>7</xdr:col>
      <xdr:colOff>241300</xdr:colOff>
      <xdr:row>66</xdr:row>
      <xdr:rowOff>111276</xdr:rowOff>
    </xdr:to>
    <xdr:cxnSp macro="">
      <xdr:nvCxnSpPr>
        <xdr:cNvPr id="130" name="直線コネクタ 129"/>
        <xdr:cNvCxnSpPr/>
      </xdr:nvCxnSpPr>
      <xdr:spPr>
        <a:xfrm>
          <a:off x="4864100" y="1142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157739</xdr:rowOff>
    </xdr:from>
    <xdr:ext cx="762000" cy="259045"/>
    <xdr:sp macro="" textlink="">
      <xdr:nvSpPr>
        <xdr:cNvPr id="131" name="財政構造の弾力性最大値テキスト"/>
        <xdr:cNvSpPr txBox="1"/>
      </xdr:nvSpPr>
      <xdr:spPr>
        <a:xfrm>
          <a:off x="5041900" y="10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7</xdr:col>
      <xdr:colOff>63500</xdr:colOff>
      <xdr:row>60</xdr:row>
      <xdr:rowOff>71362</xdr:rowOff>
    </xdr:from>
    <xdr:to>
      <xdr:col>7</xdr:col>
      <xdr:colOff>241300</xdr:colOff>
      <xdr:row>60</xdr:row>
      <xdr:rowOff>71362</xdr:rowOff>
    </xdr:to>
    <xdr:cxnSp macro="">
      <xdr:nvCxnSpPr>
        <xdr:cNvPr id="132" name="直線コネクタ 131"/>
        <xdr:cNvCxnSpPr/>
      </xdr:nvCxnSpPr>
      <xdr:spPr>
        <a:xfrm>
          <a:off x="4864100" y="103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71362</xdr:rowOff>
    </xdr:from>
    <xdr:to>
      <xdr:col>7</xdr:col>
      <xdr:colOff>152400</xdr:colOff>
      <xdr:row>60</xdr:row>
      <xdr:rowOff>82852</xdr:rowOff>
    </xdr:to>
    <xdr:cxnSp macro="">
      <xdr:nvCxnSpPr>
        <xdr:cNvPr id="133" name="直線コネクタ 132"/>
        <xdr:cNvCxnSpPr/>
      </xdr:nvCxnSpPr>
      <xdr:spPr>
        <a:xfrm flipV="1">
          <a:off x="4114800" y="1035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51905</xdr:rowOff>
    </xdr:from>
    <xdr:ext cx="762000" cy="259045"/>
    <xdr:sp macro="" textlink="">
      <xdr:nvSpPr>
        <xdr:cNvPr id="134"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35" name="フローチャート : 判断 134"/>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60</xdr:row>
      <xdr:rowOff>128815</xdr:rowOff>
    </xdr:to>
    <xdr:cxnSp macro="">
      <xdr:nvCxnSpPr>
        <xdr:cNvPr id="136" name="直線コネクタ 135"/>
        <xdr:cNvCxnSpPr/>
      </xdr:nvCxnSpPr>
      <xdr:spPr>
        <a:xfrm flipV="1">
          <a:off x="3225800" y="103698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101902</xdr:rowOff>
    </xdr:from>
    <xdr:to>
      <xdr:col>6</xdr:col>
      <xdr:colOff>50800</xdr:colOff>
      <xdr:row>62</xdr:row>
      <xdr:rowOff>32052</xdr:rowOff>
    </xdr:to>
    <xdr:sp macro="" textlink="">
      <xdr:nvSpPr>
        <xdr:cNvPr id="137" name="フローチャート : 判断 136"/>
        <xdr:cNvSpPr/>
      </xdr:nvSpPr>
      <xdr:spPr>
        <a:xfrm>
          <a:off x="4064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16829</xdr:rowOff>
    </xdr:from>
    <xdr:ext cx="736600" cy="259045"/>
    <xdr:sp macro="" textlink="">
      <xdr:nvSpPr>
        <xdr:cNvPr id="138" name="テキスト ボックス 137"/>
        <xdr:cNvSpPr txBox="1"/>
      </xdr:nvSpPr>
      <xdr:spPr>
        <a:xfrm>
          <a:off x="3733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71362</xdr:rowOff>
    </xdr:from>
    <xdr:to>
      <xdr:col>4</xdr:col>
      <xdr:colOff>482600</xdr:colOff>
      <xdr:row>60</xdr:row>
      <xdr:rowOff>128815</xdr:rowOff>
    </xdr:to>
    <xdr:cxnSp macro="">
      <xdr:nvCxnSpPr>
        <xdr:cNvPr id="139" name="直線コネクタ 138"/>
        <xdr:cNvCxnSpPr/>
      </xdr:nvCxnSpPr>
      <xdr:spPr>
        <a:xfrm>
          <a:off x="2336800" y="1035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113393</xdr:rowOff>
    </xdr:from>
    <xdr:to>
      <xdr:col>4</xdr:col>
      <xdr:colOff>533400</xdr:colOff>
      <xdr:row>62</xdr:row>
      <xdr:rowOff>43543</xdr:rowOff>
    </xdr:to>
    <xdr:sp macro="" textlink="">
      <xdr:nvSpPr>
        <xdr:cNvPr id="140" name="フローチャート : 判断 139"/>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28320</xdr:rowOff>
    </xdr:from>
    <xdr:ext cx="762000" cy="259045"/>
    <xdr:sp macro="" textlink="">
      <xdr:nvSpPr>
        <xdr:cNvPr id="141" name="テキスト ボックス 140"/>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149074</xdr:rowOff>
    </xdr:from>
    <xdr:to>
      <xdr:col>3</xdr:col>
      <xdr:colOff>279400</xdr:colOff>
      <xdr:row>60</xdr:row>
      <xdr:rowOff>71362</xdr:rowOff>
    </xdr:to>
    <xdr:cxnSp macro="">
      <xdr:nvCxnSpPr>
        <xdr:cNvPr id="142" name="直線コネクタ 141"/>
        <xdr:cNvCxnSpPr/>
      </xdr:nvCxnSpPr>
      <xdr:spPr>
        <a:xfrm>
          <a:off x="1447800" y="9921724"/>
          <a:ext cx="889000" cy="4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3" name="フローチャート : 判断 142"/>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4" name="テキスト ボックス 143"/>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169938</xdr:rowOff>
    </xdr:from>
    <xdr:to>
      <xdr:col>2</xdr:col>
      <xdr:colOff>127000</xdr:colOff>
      <xdr:row>61</xdr:row>
      <xdr:rowOff>100088</xdr:rowOff>
    </xdr:to>
    <xdr:sp macro="" textlink="">
      <xdr:nvSpPr>
        <xdr:cNvPr id="145" name="フローチャート : 判断 144"/>
        <xdr:cNvSpPr/>
      </xdr:nvSpPr>
      <xdr:spPr>
        <a:xfrm>
          <a:off x="1397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84865</xdr:rowOff>
    </xdr:from>
    <xdr:ext cx="762000" cy="259045"/>
    <xdr:sp macro="" textlink="">
      <xdr:nvSpPr>
        <xdr:cNvPr id="146" name="テキスト ボックス 145"/>
        <xdr:cNvSpPr txBox="1"/>
      </xdr:nvSpPr>
      <xdr:spPr>
        <a:xfrm>
          <a:off x="1066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20562</xdr:rowOff>
    </xdr:from>
    <xdr:to>
      <xdr:col>7</xdr:col>
      <xdr:colOff>203200</xdr:colOff>
      <xdr:row>60</xdr:row>
      <xdr:rowOff>122162</xdr:rowOff>
    </xdr:to>
    <xdr:sp macro="" textlink="">
      <xdr:nvSpPr>
        <xdr:cNvPr id="152" name="円/楕円 151"/>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113289</xdr:rowOff>
    </xdr:from>
    <xdr:ext cx="762000" cy="259045"/>
    <xdr:sp macro="" textlink="">
      <xdr:nvSpPr>
        <xdr:cNvPr id="153" name="財政構造の弾力性該当値テキスト"/>
        <xdr:cNvSpPr txBox="1"/>
      </xdr:nvSpPr>
      <xdr:spPr>
        <a:xfrm>
          <a:off x="5041900" y="1022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54" name="円/楕円 153"/>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143829</xdr:rowOff>
    </xdr:from>
    <xdr:ext cx="736600" cy="259045"/>
    <xdr:sp macro="" textlink="">
      <xdr:nvSpPr>
        <xdr:cNvPr id="155" name="テキスト ボックス 154"/>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6" name="円/楕円 155"/>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18342</xdr:rowOff>
    </xdr:from>
    <xdr:ext cx="762000" cy="259045"/>
    <xdr:sp macro="" textlink="">
      <xdr:nvSpPr>
        <xdr:cNvPr id="157" name="テキスト ボックス 156"/>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20562</xdr:rowOff>
    </xdr:from>
    <xdr:to>
      <xdr:col>3</xdr:col>
      <xdr:colOff>330200</xdr:colOff>
      <xdr:row>60</xdr:row>
      <xdr:rowOff>122162</xdr:rowOff>
    </xdr:to>
    <xdr:sp macro="" textlink="">
      <xdr:nvSpPr>
        <xdr:cNvPr id="158" name="円/楕円 157"/>
        <xdr:cNvSpPr/>
      </xdr:nvSpPr>
      <xdr:spPr>
        <a:xfrm>
          <a:off x="2286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132339</xdr:rowOff>
    </xdr:from>
    <xdr:ext cx="762000" cy="259045"/>
    <xdr:sp macro="" textlink="">
      <xdr:nvSpPr>
        <xdr:cNvPr id="159" name="テキスト ボックス 158"/>
        <xdr:cNvSpPr txBox="1"/>
      </xdr:nvSpPr>
      <xdr:spPr>
        <a:xfrm>
          <a:off x="1955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98274</xdr:rowOff>
    </xdr:from>
    <xdr:to>
      <xdr:col>2</xdr:col>
      <xdr:colOff>127000</xdr:colOff>
      <xdr:row>58</xdr:row>
      <xdr:rowOff>28424</xdr:rowOff>
    </xdr:to>
    <xdr:sp macro="" textlink="">
      <xdr:nvSpPr>
        <xdr:cNvPr id="160" name="円/楕円 159"/>
        <xdr:cNvSpPr/>
      </xdr:nvSpPr>
      <xdr:spPr>
        <a:xfrm>
          <a:off x="1397000" y="98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38601</xdr:rowOff>
    </xdr:from>
    <xdr:ext cx="762000" cy="259045"/>
    <xdr:sp macro="" textlink="">
      <xdr:nvSpPr>
        <xdr:cNvPr id="161" name="テキスト ボックス 160"/>
        <xdr:cNvSpPr txBox="1"/>
      </xdr:nvSpPr>
      <xdr:spPr>
        <a:xfrm>
          <a:off x="1066800" y="96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観光地特有の行政需要に対応するため、消防職・清掃業務・文化施設に職員を配置してきたが、平成</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年度より定員適正化計画</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を策定し、職員数削減に取り組んでおり、それに伴い民間委託や指定管理者制度への移行を進めている。人件費、物件費共に削減に努めているものの、近年人口減少</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が著しく、人口一人当たりでは横ばいを続けている。今後、施設の老朽化が進み維持補修の増加が見込まれることから、</a:t>
          </a:r>
          <a:r>
            <a:rPr lang="ja-JP" altLang="ja-JP" sz="1100" u="none">
              <a:solidFill>
                <a:schemeClr val="dk1"/>
              </a:solidFill>
              <a:effectLst/>
              <a:latin typeface="+mn-lt"/>
              <a:ea typeface="+mn-ea"/>
              <a:cs typeface="+mn-cs"/>
            </a:rPr>
            <a:t>公共施設マネジメントを推進し</a:t>
          </a:r>
          <a:r>
            <a:rPr lang="ja-JP" altLang="ja-JP" sz="1100">
              <a:solidFill>
                <a:schemeClr val="dk1"/>
              </a:solidFill>
              <a:effectLst/>
              <a:latin typeface="+mn-lt"/>
              <a:ea typeface="+mn-ea"/>
              <a:cs typeface="+mn-cs"/>
            </a:rPr>
            <a:t>、施設の統廃合を含め健全な運営に取り組んでいく。</a:t>
          </a:r>
          <a:r>
            <a:rPr lang="ja-JP" altLang="ja-JP" sz="1400">
              <a:effectLst/>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133263</xdr:rowOff>
    </xdr:from>
    <xdr:to>
      <xdr:col>7</xdr:col>
      <xdr:colOff>152400</xdr:colOff>
      <xdr:row>88</xdr:row>
      <xdr:rowOff>165064</xdr:rowOff>
    </xdr:to>
    <xdr:cxnSp macro="">
      <xdr:nvCxnSpPr>
        <xdr:cNvPr id="189" name="直線コネクタ 188"/>
        <xdr:cNvCxnSpPr/>
      </xdr:nvCxnSpPr>
      <xdr:spPr>
        <a:xfrm flipV="1">
          <a:off x="4953000" y="13849263"/>
          <a:ext cx="0" cy="1403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137141</xdr:rowOff>
    </xdr:from>
    <xdr:ext cx="762000" cy="259045"/>
    <xdr:sp macro="" textlink="">
      <xdr:nvSpPr>
        <xdr:cNvPr id="190" name="人件費・物件費等の状況最小値テキスト"/>
        <xdr:cNvSpPr txBox="1"/>
      </xdr:nvSpPr>
      <xdr:spPr>
        <a:xfrm>
          <a:off x="5041900" y="1522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384,203</a:t>
          </a:r>
          <a:endParaRPr kumimoji="1" lang="ja-JP" altLang="en-US" sz="1000" b="1">
            <a:latin typeface="ＭＳ Ｐゴシック"/>
          </a:endParaRPr>
        </a:p>
      </xdr:txBody>
    </xdr:sp>
    <xdr:clientData/>
  </xdr:oneCellAnchor>
  <xdr:twoCellAnchor>
    <xdr:from>
      <xdr:col>7</xdr:col>
      <xdr:colOff>63500</xdr:colOff>
      <xdr:row>88</xdr:row>
      <xdr:rowOff>165064</xdr:rowOff>
    </xdr:from>
    <xdr:to>
      <xdr:col>7</xdr:col>
      <xdr:colOff>241300</xdr:colOff>
      <xdr:row>88</xdr:row>
      <xdr:rowOff>165064</xdr:rowOff>
    </xdr:to>
    <xdr:cxnSp macro="">
      <xdr:nvCxnSpPr>
        <xdr:cNvPr id="191" name="直線コネクタ 190"/>
        <xdr:cNvCxnSpPr/>
      </xdr:nvCxnSpPr>
      <xdr:spPr>
        <a:xfrm>
          <a:off x="4864100" y="1525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48190</xdr:rowOff>
    </xdr:from>
    <xdr:ext cx="762000" cy="259045"/>
    <xdr:sp macro="" textlink="">
      <xdr:nvSpPr>
        <xdr:cNvPr id="192" name="人件費・物件費等の状況最大値テキスト"/>
        <xdr:cNvSpPr txBox="1"/>
      </xdr:nvSpPr>
      <xdr:spPr>
        <a:xfrm>
          <a:off x="5041900" y="135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93,403</a:t>
          </a:r>
          <a:endParaRPr kumimoji="1" lang="ja-JP" altLang="en-US" sz="1000" b="1">
            <a:latin typeface="ＭＳ Ｐゴシック"/>
          </a:endParaRPr>
        </a:p>
      </xdr:txBody>
    </xdr:sp>
    <xdr:clientData/>
  </xdr:oneCellAnchor>
  <xdr:twoCellAnchor>
    <xdr:from>
      <xdr:col>7</xdr:col>
      <xdr:colOff>63500</xdr:colOff>
      <xdr:row>80</xdr:row>
      <xdr:rowOff>133263</xdr:rowOff>
    </xdr:from>
    <xdr:to>
      <xdr:col>7</xdr:col>
      <xdr:colOff>241300</xdr:colOff>
      <xdr:row>80</xdr:row>
      <xdr:rowOff>133263</xdr:rowOff>
    </xdr:to>
    <xdr:cxnSp macro="">
      <xdr:nvCxnSpPr>
        <xdr:cNvPr id="193" name="直線コネクタ 192"/>
        <xdr:cNvCxnSpPr/>
      </xdr:nvCxnSpPr>
      <xdr:spPr>
        <a:xfrm>
          <a:off x="4864100" y="1384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97292</xdr:rowOff>
    </xdr:from>
    <xdr:to>
      <xdr:col>7</xdr:col>
      <xdr:colOff>152400</xdr:colOff>
      <xdr:row>82</xdr:row>
      <xdr:rowOff>123516</xdr:rowOff>
    </xdr:to>
    <xdr:cxnSp macro="">
      <xdr:nvCxnSpPr>
        <xdr:cNvPr id="194" name="直線コネクタ 193"/>
        <xdr:cNvCxnSpPr/>
      </xdr:nvCxnSpPr>
      <xdr:spPr>
        <a:xfrm>
          <a:off x="4114800" y="14156192"/>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47141</xdr:rowOff>
    </xdr:from>
    <xdr:ext cx="762000" cy="259045"/>
    <xdr:sp macro="" textlink="">
      <xdr:nvSpPr>
        <xdr:cNvPr id="195" name="人件費・物件費等の状況平均値テキスト"/>
        <xdr:cNvSpPr txBox="1"/>
      </xdr:nvSpPr>
      <xdr:spPr>
        <a:xfrm>
          <a:off x="5041900" y="13934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30614</xdr:rowOff>
    </xdr:from>
    <xdr:to>
      <xdr:col>7</xdr:col>
      <xdr:colOff>203200</xdr:colOff>
      <xdr:row>82</xdr:row>
      <xdr:rowOff>132214</xdr:rowOff>
    </xdr:to>
    <xdr:sp macro="" textlink="">
      <xdr:nvSpPr>
        <xdr:cNvPr id="196" name="フローチャート : 判断 195"/>
        <xdr:cNvSpPr/>
      </xdr:nvSpPr>
      <xdr:spPr>
        <a:xfrm>
          <a:off x="49022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84855</xdr:rowOff>
    </xdr:from>
    <xdr:to>
      <xdr:col>6</xdr:col>
      <xdr:colOff>0</xdr:colOff>
      <xdr:row>82</xdr:row>
      <xdr:rowOff>97292</xdr:rowOff>
    </xdr:to>
    <xdr:cxnSp macro="">
      <xdr:nvCxnSpPr>
        <xdr:cNvPr id="197" name="直線コネクタ 196"/>
        <xdr:cNvCxnSpPr/>
      </xdr:nvCxnSpPr>
      <xdr:spPr>
        <a:xfrm>
          <a:off x="3225800" y="14143755"/>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3057</xdr:rowOff>
    </xdr:from>
    <xdr:to>
      <xdr:col>6</xdr:col>
      <xdr:colOff>50800</xdr:colOff>
      <xdr:row>82</xdr:row>
      <xdr:rowOff>104657</xdr:rowOff>
    </xdr:to>
    <xdr:sp macro="" textlink="">
      <xdr:nvSpPr>
        <xdr:cNvPr id="198" name="フローチャート : 判断 197"/>
        <xdr:cNvSpPr/>
      </xdr:nvSpPr>
      <xdr:spPr>
        <a:xfrm>
          <a:off x="4064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114834</xdr:rowOff>
    </xdr:from>
    <xdr:ext cx="736600" cy="259045"/>
    <xdr:sp macro="" textlink="">
      <xdr:nvSpPr>
        <xdr:cNvPr id="199" name="テキスト ボックス 198"/>
        <xdr:cNvSpPr txBox="1"/>
      </xdr:nvSpPr>
      <xdr:spPr>
        <a:xfrm>
          <a:off x="3733800" y="138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84855</xdr:rowOff>
    </xdr:from>
    <xdr:to>
      <xdr:col>4</xdr:col>
      <xdr:colOff>482600</xdr:colOff>
      <xdr:row>82</xdr:row>
      <xdr:rowOff>89960</xdr:rowOff>
    </xdr:to>
    <xdr:cxnSp macro="">
      <xdr:nvCxnSpPr>
        <xdr:cNvPr id="200" name="直線コネクタ 199"/>
        <xdr:cNvCxnSpPr/>
      </xdr:nvCxnSpPr>
      <xdr:spPr>
        <a:xfrm flipV="1">
          <a:off x="2336800" y="1414375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1326</xdr:rowOff>
    </xdr:from>
    <xdr:to>
      <xdr:col>4</xdr:col>
      <xdr:colOff>533400</xdr:colOff>
      <xdr:row>82</xdr:row>
      <xdr:rowOff>102926</xdr:rowOff>
    </xdr:to>
    <xdr:sp macro="" textlink="">
      <xdr:nvSpPr>
        <xdr:cNvPr id="201" name="フローチャート : 判断 200"/>
        <xdr:cNvSpPr/>
      </xdr:nvSpPr>
      <xdr:spPr>
        <a:xfrm>
          <a:off x="3175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113103</xdr:rowOff>
    </xdr:from>
    <xdr:ext cx="762000" cy="259045"/>
    <xdr:sp macro="" textlink="">
      <xdr:nvSpPr>
        <xdr:cNvPr id="202" name="テキスト ボックス 201"/>
        <xdr:cNvSpPr txBox="1"/>
      </xdr:nvSpPr>
      <xdr:spPr>
        <a:xfrm>
          <a:off x="2844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89960</xdr:rowOff>
    </xdr:from>
    <xdr:to>
      <xdr:col>3</xdr:col>
      <xdr:colOff>279400</xdr:colOff>
      <xdr:row>82</xdr:row>
      <xdr:rowOff>92311</xdr:rowOff>
    </xdr:to>
    <xdr:cxnSp macro="">
      <xdr:nvCxnSpPr>
        <xdr:cNvPr id="203" name="直線コネクタ 202"/>
        <xdr:cNvCxnSpPr/>
      </xdr:nvCxnSpPr>
      <xdr:spPr>
        <a:xfrm flipV="1">
          <a:off x="1447800" y="1414886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22613</xdr:rowOff>
    </xdr:from>
    <xdr:to>
      <xdr:col>3</xdr:col>
      <xdr:colOff>330200</xdr:colOff>
      <xdr:row>82</xdr:row>
      <xdr:rowOff>124213</xdr:rowOff>
    </xdr:to>
    <xdr:sp macro="" textlink="">
      <xdr:nvSpPr>
        <xdr:cNvPr id="204" name="フローチャート : 判断 203"/>
        <xdr:cNvSpPr/>
      </xdr:nvSpPr>
      <xdr:spPr>
        <a:xfrm>
          <a:off x="2286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134390</xdr:rowOff>
    </xdr:from>
    <xdr:ext cx="762000" cy="259045"/>
    <xdr:sp macro="" textlink="">
      <xdr:nvSpPr>
        <xdr:cNvPr id="205" name="テキスト ボックス 204"/>
        <xdr:cNvSpPr txBox="1"/>
      </xdr:nvSpPr>
      <xdr:spPr>
        <a:xfrm>
          <a:off x="1955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104628</xdr:rowOff>
    </xdr:from>
    <xdr:to>
      <xdr:col>2</xdr:col>
      <xdr:colOff>127000</xdr:colOff>
      <xdr:row>82</xdr:row>
      <xdr:rowOff>34778</xdr:rowOff>
    </xdr:to>
    <xdr:sp macro="" textlink="">
      <xdr:nvSpPr>
        <xdr:cNvPr id="206" name="フローチャート : 判断 205"/>
        <xdr:cNvSpPr/>
      </xdr:nvSpPr>
      <xdr:spPr>
        <a:xfrm>
          <a:off x="1397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44955</xdr:rowOff>
    </xdr:from>
    <xdr:ext cx="762000" cy="259045"/>
    <xdr:sp macro="" textlink="">
      <xdr:nvSpPr>
        <xdr:cNvPr id="207" name="テキスト ボックス 206"/>
        <xdr:cNvSpPr txBox="1"/>
      </xdr:nvSpPr>
      <xdr:spPr>
        <a:xfrm>
          <a:off x="1066800" y="13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72716</xdr:rowOff>
    </xdr:from>
    <xdr:to>
      <xdr:col>7</xdr:col>
      <xdr:colOff>203200</xdr:colOff>
      <xdr:row>83</xdr:row>
      <xdr:rowOff>2866</xdr:rowOff>
    </xdr:to>
    <xdr:sp macro="" textlink="">
      <xdr:nvSpPr>
        <xdr:cNvPr id="213" name="円/楕円 212"/>
        <xdr:cNvSpPr/>
      </xdr:nvSpPr>
      <xdr:spPr>
        <a:xfrm>
          <a:off x="4902200" y="14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44793</xdr:rowOff>
    </xdr:from>
    <xdr:ext cx="762000" cy="259045"/>
    <xdr:sp macro="" textlink="">
      <xdr:nvSpPr>
        <xdr:cNvPr id="214" name="人件費・物件費等の状況該当値テキスト"/>
        <xdr:cNvSpPr txBox="1"/>
      </xdr:nvSpPr>
      <xdr:spPr>
        <a:xfrm>
          <a:off x="5041900" y="1410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46492</xdr:rowOff>
    </xdr:from>
    <xdr:to>
      <xdr:col>6</xdr:col>
      <xdr:colOff>50800</xdr:colOff>
      <xdr:row>82</xdr:row>
      <xdr:rowOff>148092</xdr:rowOff>
    </xdr:to>
    <xdr:sp macro="" textlink="">
      <xdr:nvSpPr>
        <xdr:cNvPr id="215" name="円/楕円 214"/>
        <xdr:cNvSpPr/>
      </xdr:nvSpPr>
      <xdr:spPr>
        <a:xfrm>
          <a:off x="4064000" y="14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132869</xdr:rowOff>
    </xdr:from>
    <xdr:ext cx="736600" cy="259045"/>
    <xdr:sp macro="" textlink="">
      <xdr:nvSpPr>
        <xdr:cNvPr id="216" name="テキスト ボックス 215"/>
        <xdr:cNvSpPr txBox="1"/>
      </xdr:nvSpPr>
      <xdr:spPr>
        <a:xfrm>
          <a:off x="3733800" y="1419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34055</xdr:rowOff>
    </xdr:from>
    <xdr:to>
      <xdr:col>4</xdr:col>
      <xdr:colOff>533400</xdr:colOff>
      <xdr:row>82</xdr:row>
      <xdr:rowOff>135655</xdr:rowOff>
    </xdr:to>
    <xdr:sp macro="" textlink="">
      <xdr:nvSpPr>
        <xdr:cNvPr id="217" name="円/楕円 216"/>
        <xdr:cNvSpPr/>
      </xdr:nvSpPr>
      <xdr:spPr>
        <a:xfrm>
          <a:off x="3175000" y="140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120432</xdr:rowOff>
    </xdr:from>
    <xdr:ext cx="762000" cy="259045"/>
    <xdr:sp macro="" textlink="">
      <xdr:nvSpPr>
        <xdr:cNvPr id="218" name="テキスト ボックス 217"/>
        <xdr:cNvSpPr txBox="1"/>
      </xdr:nvSpPr>
      <xdr:spPr>
        <a:xfrm>
          <a:off x="2844800" y="141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39160</xdr:rowOff>
    </xdr:from>
    <xdr:to>
      <xdr:col>3</xdr:col>
      <xdr:colOff>330200</xdr:colOff>
      <xdr:row>82</xdr:row>
      <xdr:rowOff>140760</xdr:rowOff>
    </xdr:to>
    <xdr:sp macro="" textlink="">
      <xdr:nvSpPr>
        <xdr:cNvPr id="219" name="円/楕円 218"/>
        <xdr:cNvSpPr/>
      </xdr:nvSpPr>
      <xdr:spPr>
        <a:xfrm>
          <a:off x="2286000" y="140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125537</xdr:rowOff>
    </xdr:from>
    <xdr:ext cx="762000" cy="259045"/>
    <xdr:sp macro="" textlink="">
      <xdr:nvSpPr>
        <xdr:cNvPr id="220" name="テキスト ボックス 219"/>
        <xdr:cNvSpPr txBox="1"/>
      </xdr:nvSpPr>
      <xdr:spPr>
        <a:xfrm>
          <a:off x="1955800" y="1418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41511</xdr:rowOff>
    </xdr:from>
    <xdr:to>
      <xdr:col>2</xdr:col>
      <xdr:colOff>127000</xdr:colOff>
      <xdr:row>82</xdr:row>
      <xdr:rowOff>143111</xdr:rowOff>
    </xdr:to>
    <xdr:sp macro="" textlink="">
      <xdr:nvSpPr>
        <xdr:cNvPr id="221" name="円/楕円 220"/>
        <xdr:cNvSpPr/>
      </xdr:nvSpPr>
      <xdr:spPr>
        <a:xfrm>
          <a:off x="1397000" y="14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127888</xdr:rowOff>
    </xdr:from>
    <xdr:ext cx="762000" cy="259045"/>
    <xdr:sp macro="" textlink="">
      <xdr:nvSpPr>
        <xdr:cNvPr id="222" name="テキスト ボックス 221"/>
        <xdr:cNvSpPr txBox="1"/>
      </xdr:nvSpPr>
      <xdr:spPr>
        <a:xfrm>
          <a:off x="1066800" y="1418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に多くの管理職が退職したことに起因する昇任数の増加や管理、監督者の若年化、本市職員の経験年数別の在職階層の変動が顕著であり、類似団体、全国平均等を依然として大きく上回っている。今後とも職員配置や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72073</xdr:rowOff>
    </xdr:from>
    <xdr:to>
      <xdr:col>24</xdr:col>
      <xdr:colOff>558800</xdr:colOff>
      <xdr:row>86</xdr:row>
      <xdr:rowOff>65405</xdr:rowOff>
    </xdr:to>
    <xdr:cxnSp macro="">
      <xdr:nvCxnSpPr>
        <xdr:cNvPr id="247" name="直線コネクタ 246"/>
        <xdr:cNvCxnSpPr/>
      </xdr:nvCxnSpPr>
      <xdr:spPr>
        <a:xfrm flipV="1">
          <a:off x="17018000" y="13959523"/>
          <a:ext cx="0" cy="850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37482</xdr:rowOff>
    </xdr:from>
    <xdr:ext cx="762000" cy="259045"/>
    <xdr:sp macro="" textlink="">
      <xdr:nvSpPr>
        <xdr:cNvPr id="248" name="給与水準   （国との比較）最小値テキスト"/>
        <xdr:cNvSpPr txBox="1"/>
      </xdr:nvSpPr>
      <xdr:spPr>
        <a:xfrm>
          <a:off x="17106900" y="147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65405</xdr:rowOff>
    </xdr:from>
    <xdr:to>
      <xdr:col>24</xdr:col>
      <xdr:colOff>647700</xdr:colOff>
      <xdr:row>86</xdr:row>
      <xdr:rowOff>65405</xdr:rowOff>
    </xdr:to>
    <xdr:cxnSp macro="">
      <xdr:nvCxnSpPr>
        <xdr:cNvPr id="249" name="直線コネクタ 248"/>
        <xdr:cNvCxnSpPr/>
      </xdr:nvCxnSpPr>
      <xdr:spPr>
        <a:xfrm>
          <a:off x="16929100" y="1481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158450</xdr:rowOff>
    </xdr:from>
    <xdr:ext cx="762000" cy="259045"/>
    <xdr:sp macro="" textlink="">
      <xdr:nvSpPr>
        <xdr:cNvPr id="250" name="給与水準   （国との比較）最大値テキスト"/>
        <xdr:cNvSpPr txBox="1"/>
      </xdr:nvSpPr>
      <xdr:spPr>
        <a:xfrm>
          <a:off x="17106900" y="137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81</xdr:row>
      <xdr:rowOff>72073</xdr:rowOff>
    </xdr:from>
    <xdr:to>
      <xdr:col>24</xdr:col>
      <xdr:colOff>647700</xdr:colOff>
      <xdr:row>81</xdr:row>
      <xdr:rowOff>72073</xdr:rowOff>
    </xdr:to>
    <xdr:cxnSp macro="">
      <xdr:nvCxnSpPr>
        <xdr:cNvPr id="251" name="直線コネクタ 250"/>
        <xdr:cNvCxnSpPr/>
      </xdr:nvCxnSpPr>
      <xdr:spPr>
        <a:xfrm>
          <a:off x="16929100" y="1395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65405</xdr:rowOff>
    </xdr:to>
    <xdr:cxnSp macro="">
      <xdr:nvCxnSpPr>
        <xdr:cNvPr id="252" name="直線コネクタ 251"/>
        <xdr:cNvCxnSpPr/>
      </xdr:nvCxnSpPr>
      <xdr:spPr>
        <a:xfrm>
          <a:off x="16179800" y="1474978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105109</xdr:rowOff>
    </xdr:from>
    <xdr:ext cx="762000" cy="259045"/>
    <xdr:sp macro="" textlink="">
      <xdr:nvSpPr>
        <xdr:cNvPr id="253" name="給与水準   （国との比較）平均値テキスト"/>
        <xdr:cNvSpPr txBox="1"/>
      </xdr:nvSpPr>
      <xdr:spPr>
        <a:xfrm>
          <a:off x="17106900" y="14164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88582</xdr:rowOff>
    </xdr:from>
    <xdr:to>
      <xdr:col>24</xdr:col>
      <xdr:colOff>609600</xdr:colOff>
      <xdr:row>84</xdr:row>
      <xdr:rowOff>18732</xdr:rowOff>
    </xdr:to>
    <xdr:sp macro="" textlink="">
      <xdr:nvSpPr>
        <xdr:cNvPr id="254" name="フローチャート : 判断 253"/>
        <xdr:cNvSpPr/>
      </xdr:nvSpPr>
      <xdr:spPr>
        <a:xfrm>
          <a:off x="169672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9525</xdr:rowOff>
    </xdr:to>
    <xdr:cxnSp macro="">
      <xdr:nvCxnSpPr>
        <xdr:cNvPr id="255" name="直線コネクタ 254"/>
        <xdr:cNvCxnSpPr/>
      </xdr:nvCxnSpPr>
      <xdr:spPr>
        <a:xfrm flipV="1">
          <a:off x="15290800" y="147497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34289</xdr:rowOff>
    </xdr:from>
    <xdr:to>
      <xdr:col>23</xdr:col>
      <xdr:colOff>457200</xdr:colOff>
      <xdr:row>83</xdr:row>
      <xdr:rowOff>135889</xdr:rowOff>
    </xdr:to>
    <xdr:sp macro="" textlink="">
      <xdr:nvSpPr>
        <xdr:cNvPr id="256" name="フローチャート : 判断 255"/>
        <xdr:cNvSpPr/>
      </xdr:nvSpPr>
      <xdr:spPr>
        <a:xfrm>
          <a:off x="16129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146066</xdr:rowOff>
    </xdr:from>
    <xdr:ext cx="736600" cy="259045"/>
    <xdr:sp macro="" textlink="">
      <xdr:nvSpPr>
        <xdr:cNvPr id="257" name="テキスト ボックス 256"/>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9525</xdr:rowOff>
    </xdr:to>
    <xdr:cxnSp macro="">
      <xdr:nvCxnSpPr>
        <xdr:cNvPr id="258" name="直線コネクタ 257"/>
        <xdr:cNvCxnSpPr/>
      </xdr:nvCxnSpPr>
      <xdr:spPr>
        <a:xfrm>
          <a:off x="14401800" y="15232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119698</xdr:rowOff>
    </xdr:from>
    <xdr:to>
      <xdr:col>22</xdr:col>
      <xdr:colOff>254000</xdr:colOff>
      <xdr:row>86</xdr:row>
      <xdr:rowOff>49848</xdr:rowOff>
    </xdr:to>
    <xdr:sp macro="" textlink="">
      <xdr:nvSpPr>
        <xdr:cNvPr id="259" name="フローチャート : 判断 258"/>
        <xdr:cNvSpPr/>
      </xdr:nvSpPr>
      <xdr:spPr>
        <a:xfrm>
          <a:off x="15240000" y="146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60025</xdr:rowOff>
    </xdr:from>
    <xdr:ext cx="762000" cy="259045"/>
    <xdr:sp macro="" textlink="">
      <xdr:nvSpPr>
        <xdr:cNvPr id="260" name="テキスト ボックス 259"/>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35243</xdr:rowOff>
    </xdr:from>
    <xdr:to>
      <xdr:col>21</xdr:col>
      <xdr:colOff>0</xdr:colOff>
      <xdr:row>88</xdr:row>
      <xdr:rowOff>144780</xdr:rowOff>
    </xdr:to>
    <xdr:cxnSp macro="">
      <xdr:nvCxnSpPr>
        <xdr:cNvPr id="261" name="直線コネクタ 260"/>
        <xdr:cNvCxnSpPr/>
      </xdr:nvCxnSpPr>
      <xdr:spPr>
        <a:xfrm>
          <a:off x="13512800" y="14779943"/>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59373</xdr:rowOff>
    </xdr:from>
    <xdr:to>
      <xdr:col>21</xdr:col>
      <xdr:colOff>50800</xdr:colOff>
      <xdr:row>85</xdr:row>
      <xdr:rowOff>160973</xdr:rowOff>
    </xdr:to>
    <xdr:sp macro="" textlink="">
      <xdr:nvSpPr>
        <xdr:cNvPr id="262" name="フローチャート : 判断 261"/>
        <xdr:cNvSpPr/>
      </xdr:nvSpPr>
      <xdr:spPr>
        <a:xfrm>
          <a:off x="14351000" y="146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171150</xdr:rowOff>
    </xdr:from>
    <xdr:ext cx="762000" cy="259045"/>
    <xdr:sp macro="" textlink="">
      <xdr:nvSpPr>
        <xdr:cNvPr id="263" name="テキスト ボックス 262"/>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91123</xdr:rowOff>
    </xdr:from>
    <xdr:to>
      <xdr:col>19</xdr:col>
      <xdr:colOff>533400</xdr:colOff>
      <xdr:row>83</xdr:row>
      <xdr:rowOff>21273</xdr:rowOff>
    </xdr:to>
    <xdr:sp macro="" textlink="">
      <xdr:nvSpPr>
        <xdr:cNvPr id="264" name="フローチャート : 判断 263"/>
        <xdr:cNvSpPr/>
      </xdr:nvSpPr>
      <xdr:spPr>
        <a:xfrm>
          <a:off x="13462000" y="141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31450</xdr:rowOff>
    </xdr:from>
    <xdr:ext cx="762000" cy="259045"/>
    <xdr:sp macro="" textlink="">
      <xdr:nvSpPr>
        <xdr:cNvPr id="265" name="テキスト ボックス 264"/>
        <xdr:cNvSpPr txBox="1"/>
      </xdr:nvSpPr>
      <xdr:spPr>
        <a:xfrm>
          <a:off x="13131800" y="139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71" name="円/楕円 270"/>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81932</xdr:rowOff>
    </xdr:from>
    <xdr:ext cx="762000" cy="259045"/>
    <xdr:sp macro="" textlink="">
      <xdr:nvSpPr>
        <xdr:cNvPr id="272" name="給与水準   （国との比較）該当値テキスト"/>
        <xdr:cNvSpPr txBox="1"/>
      </xdr:nvSpPr>
      <xdr:spPr>
        <a:xfrm>
          <a:off x="17106900" y="1465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75" name="円/楕円 274"/>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76" name="テキスト ボックス 275"/>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7" name="円/楕円 276"/>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8" name="テキスト ボックス 277"/>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155893</xdr:rowOff>
    </xdr:from>
    <xdr:to>
      <xdr:col>19</xdr:col>
      <xdr:colOff>533400</xdr:colOff>
      <xdr:row>86</xdr:row>
      <xdr:rowOff>86043</xdr:rowOff>
    </xdr:to>
    <xdr:sp macro="" textlink="">
      <xdr:nvSpPr>
        <xdr:cNvPr id="279" name="円/楕円 278"/>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70820</xdr:rowOff>
    </xdr:from>
    <xdr:ext cx="762000" cy="259045"/>
    <xdr:sp macro="" textlink="">
      <xdr:nvSpPr>
        <xdr:cNvPr id="280" name="テキスト ボックス 279"/>
        <xdr:cNvSpPr txBox="1"/>
      </xdr:nvSpPr>
      <xdr:spPr>
        <a:xfrm>
          <a:off x="13131800" y="14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観光地という行政需要から消防部門や清掃部門に職員を多く配置してきた。また、狭い面積であるが急勾配の土地柄、地域が分断し、各地区に支所、出張所や学校を配置している。行財政改革プラン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年度までに職員数を</a:t>
          </a:r>
          <a:r>
            <a:rPr lang="en-US" altLang="ja-JP" sz="1100">
              <a:solidFill>
                <a:schemeClr val="dk1"/>
              </a:solidFill>
              <a:effectLst/>
              <a:latin typeface="+mn-lt"/>
              <a:ea typeface="+mn-ea"/>
              <a:cs typeface="+mn-cs"/>
            </a:rPr>
            <a:t>104</a:t>
          </a:r>
          <a:r>
            <a:rPr lang="ja-JP" altLang="ja-JP" sz="1100">
              <a:solidFill>
                <a:schemeClr val="dk1"/>
              </a:solidFill>
              <a:effectLst/>
              <a:latin typeface="+mn-lt"/>
              <a:ea typeface="+mn-ea"/>
              <a:cs typeface="+mn-cs"/>
            </a:rPr>
            <a:t>人削減している。平成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年度より第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次定員適正化計画を策定し、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年間で更に△</a:t>
          </a:r>
          <a:r>
            <a:rPr lang="en-US" altLang="ja-JP" sz="1100">
              <a:solidFill>
                <a:schemeClr val="dk1"/>
              </a:solidFill>
              <a:effectLst/>
              <a:latin typeface="+mn-lt"/>
              <a:ea typeface="+mn-ea"/>
              <a:cs typeface="+mn-cs"/>
            </a:rPr>
            <a:t>3.7% </a:t>
          </a:r>
          <a:r>
            <a:rPr lang="ja-JP" altLang="ja-JP" sz="1100">
              <a:solidFill>
                <a:schemeClr val="dk1"/>
              </a:solidFill>
              <a:effectLst/>
              <a:latin typeface="+mn-lt"/>
              <a:ea typeface="+mn-ea"/>
              <a:cs typeface="+mn-cs"/>
            </a:rPr>
            <a:t>の削減目標を掲げている。今後も施設の統廃合を含めより適切な職員の適正管理に努める。</a:t>
          </a:r>
          <a:r>
            <a:rPr lang="ja-JP" altLang="ja-JP" sz="1400">
              <a:effectLst/>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25527</xdr:rowOff>
    </xdr:from>
    <xdr:to>
      <xdr:col>24</xdr:col>
      <xdr:colOff>558800</xdr:colOff>
      <xdr:row>67</xdr:row>
      <xdr:rowOff>137118</xdr:rowOff>
    </xdr:to>
    <xdr:cxnSp macro="">
      <xdr:nvCxnSpPr>
        <xdr:cNvPr id="310" name="直線コネクタ 309"/>
        <xdr:cNvCxnSpPr/>
      </xdr:nvCxnSpPr>
      <xdr:spPr>
        <a:xfrm flipV="1">
          <a:off x="17018000" y="10141077"/>
          <a:ext cx="0" cy="1483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109195</xdr:rowOff>
    </xdr:from>
    <xdr:ext cx="762000" cy="259045"/>
    <xdr:sp macro="" textlink="">
      <xdr:nvSpPr>
        <xdr:cNvPr id="311" name="定員管理の状況最小値テキスト"/>
        <xdr:cNvSpPr txBox="1"/>
      </xdr:nvSpPr>
      <xdr:spPr>
        <a:xfrm>
          <a:off x="17106900" y="115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25.31</a:t>
          </a:r>
          <a:endParaRPr kumimoji="1" lang="ja-JP" altLang="en-US" sz="1000" b="1">
            <a:latin typeface="ＭＳ Ｐゴシック"/>
          </a:endParaRPr>
        </a:p>
      </xdr:txBody>
    </xdr:sp>
    <xdr:clientData/>
  </xdr:oneCellAnchor>
  <xdr:twoCellAnchor>
    <xdr:from>
      <xdr:col>24</xdr:col>
      <xdr:colOff>469900</xdr:colOff>
      <xdr:row>67</xdr:row>
      <xdr:rowOff>137118</xdr:rowOff>
    </xdr:from>
    <xdr:to>
      <xdr:col>24</xdr:col>
      <xdr:colOff>647700</xdr:colOff>
      <xdr:row>67</xdr:row>
      <xdr:rowOff>137118</xdr:rowOff>
    </xdr:to>
    <xdr:cxnSp macro="">
      <xdr:nvCxnSpPr>
        <xdr:cNvPr id="312" name="直線コネクタ 311"/>
        <xdr:cNvCxnSpPr/>
      </xdr:nvCxnSpPr>
      <xdr:spPr>
        <a:xfrm>
          <a:off x="16929100" y="116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111904</xdr:rowOff>
    </xdr:from>
    <xdr:ext cx="762000" cy="259045"/>
    <xdr:sp macro="" textlink="">
      <xdr:nvSpPr>
        <xdr:cNvPr id="313" name="定員管理の状況最大値テキスト"/>
        <xdr:cNvSpPr txBox="1"/>
      </xdr:nvSpPr>
      <xdr:spPr>
        <a:xfrm>
          <a:off x="17106900" y="98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59</xdr:row>
      <xdr:rowOff>25527</xdr:rowOff>
    </xdr:from>
    <xdr:to>
      <xdr:col>24</xdr:col>
      <xdr:colOff>647700</xdr:colOff>
      <xdr:row>59</xdr:row>
      <xdr:rowOff>25527</xdr:rowOff>
    </xdr:to>
    <xdr:cxnSp macro="">
      <xdr:nvCxnSpPr>
        <xdr:cNvPr id="314" name="直線コネクタ 313"/>
        <xdr:cNvCxnSpPr/>
      </xdr:nvCxnSpPr>
      <xdr:spPr>
        <a:xfrm>
          <a:off x="16929100" y="101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19643</xdr:rowOff>
    </xdr:from>
    <xdr:to>
      <xdr:col>24</xdr:col>
      <xdr:colOff>558800</xdr:colOff>
      <xdr:row>61</xdr:row>
      <xdr:rowOff>35730</xdr:rowOff>
    </xdr:to>
    <xdr:cxnSp macro="">
      <xdr:nvCxnSpPr>
        <xdr:cNvPr id="315" name="直線コネクタ 314"/>
        <xdr:cNvCxnSpPr/>
      </xdr:nvCxnSpPr>
      <xdr:spPr>
        <a:xfrm flipV="1">
          <a:off x="16179800" y="104780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102125</xdr:rowOff>
    </xdr:from>
    <xdr:ext cx="762000" cy="259045"/>
    <xdr:sp macro="" textlink="">
      <xdr:nvSpPr>
        <xdr:cNvPr id="316"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17" name="フローチャート : 判断 316"/>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35730</xdr:rowOff>
    </xdr:to>
    <xdr:cxnSp macro="">
      <xdr:nvCxnSpPr>
        <xdr:cNvPr id="318" name="直線コネクタ 317"/>
        <xdr:cNvCxnSpPr/>
      </xdr:nvCxnSpPr>
      <xdr:spPr>
        <a:xfrm>
          <a:off x="15290800" y="1047728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95250</xdr:rowOff>
    </xdr:from>
    <xdr:to>
      <xdr:col>23</xdr:col>
      <xdr:colOff>457200</xdr:colOff>
      <xdr:row>61</xdr:row>
      <xdr:rowOff>25400</xdr:rowOff>
    </xdr:to>
    <xdr:sp macro="" textlink="">
      <xdr:nvSpPr>
        <xdr:cNvPr id="319" name="フローチャート : 判断 318"/>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20" name="テキスト ボックス 319"/>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18838</xdr:rowOff>
    </xdr:from>
    <xdr:to>
      <xdr:col>22</xdr:col>
      <xdr:colOff>203200</xdr:colOff>
      <xdr:row>61</xdr:row>
      <xdr:rowOff>40556</xdr:rowOff>
    </xdr:to>
    <xdr:cxnSp macro="">
      <xdr:nvCxnSpPr>
        <xdr:cNvPr id="321" name="直線コネクタ 320"/>
        <xdr:cNvCxnSpPr/>
      </xdr:nvCxnSpPr>
      <xdr:spPr>
        <a:xfrm flipV="1">
          <a:off x="14401800" y="1047728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106511</xdr:rowOff>
    </xdr:from>
    <xdr:to>
      <xdr:col>22</xdr:col>
      <xdr:colOff>254000</xdr:colOff>
      <xdr:row>61</xdr:row>
      <xdr:rowOff>36661</xdr:rowOff>
    </xdr:to>
    <xdr:sp macro="" textlink="">
      <xdr:nvSpPr>
        <xdr:cNvPr id="322" name="フローチャート : 判断 321"/>
        <xdr:cNvSpPr/>
      </xdr:nvSpPr>
      <xdr:spPr>
        <a:xfrm>
          <a:off x="15240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46838</xdr:rowOff>
    </xdr:from>
    <xdr:ext cx="762000" cy="259045"/>
    <xdr:sp macro="" textlink="">
      <xdr:nvSpPr>
        <xdr:cNvPr id="323" name="テキスト ボックス 322"/>
        <xdr:cNvSpPr txBox="1"/>
      </xdr:nvSpPr>
      <xdr:spPr>
        <a:xfrm>
          <a:off x="14909800" y="1016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40556</xdr:rowOff>
    </xdr:to>
    <xdr:cxnSp macro="">
      <xdr:nvCxnSpPr>
        <xdr:cNvPr id="324" name="直線コネクタ 323"/>
        <xdr:cNvCxnSpPr/>
      </xdr:nvCxnSpPr>
      <xdr:spPr>
        <a:xfrm>
          <a:off x="13512800" y="10497396"/>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116163</xdr:rowOff>
    </xdr:from>
    <xdr:to>
      <xdr:col>21</xdr:col>
      <xdr:colOff>50800</xdr:colOff>
      <xdr:row>61</xdr:row>
      <xdr:rowOff>46313</xdr:rowOff>
    </xdr:to>
    <xdr:sp macro="" textlink="">
      <xdr:nvSpPr>
        <xdr:cNvPr id="325" name="フローチャート : 判断 324"/>
        <xdr:cNvSpPr/>
      </xdr:nvSpPr>
      <xdr:spPr>
        <a:xfrm>
          <a:off x="14351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56490</xdr:rowOff>
    </xdr:from>
    <xdr:ext cx="762000" cy="259045"/>
    <xdr:sp macro="" textlink="">
      <xdr:nvSpPr>
        <xdr:cNvPr id="326" name="テキスト ボックス 325"/>
        <xdr:cNvSpPr txBox="1"/>
      </xdr:nvSpPr>
      <xdr:spPr>
        <a:xfrm>
          <a:off x="14020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27" name="フローチャート : 判断 326"/>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28" name="テキスト ボックス 327"/>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140293</xdr:rowOff>
    </xdr:from>
    <xdr:to>
      <xdr:col>24</xdr:col>
      <xdr:colOff>609600</xdr:colOff>
      <xdr:row>61</xdr:row>
      <xdr:rowOff>70443</xdr:rowOff>
    </xdr:to>
    <xdr:sp macro="" textlink="">
      <xdr:nvSpPr>
        <xdr:cNvPr id="334" name="円/楕円 333"/>
        <xdr:cNvSpPr/>
      </xdr:nvSpPr>
      <xdr:spPr>
        <a:xfrm>
          <a:off x="169672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112370</xdr:rowOff>
    </xdr:from>
    <xdr:ext cx="762000" cy="259045"/>
    <xdr:sp macro="" textlink="">
      <xdr:nvSpPr>
        <xdr:cNvPr id="335" name="定員管理の状況該当値テキスト"/>
        <xdr:cNvSpPr txBox="1"/>
      </xdr:nvSpPr>
      <xdr:spPr>
        <a:xfrm>
          <a:off x="17106900" y="103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156380</xdr:rowOff>
    </xdr:from>
    <xdr:to>
      <xdr:col>23</xdr:col>
      <xdr:colOff>457200</xdr:colOff>
      <xdr:row>61</xdr:row>
      <xdr:rowOff>86530</xdr:rowOff>
    </xdr:to>
    <xdr:sp macro="" textlink="">
      <xdr:nvSpPr>
        <xdr:cNvPr id="336" name="円/楕円 335"/>
        <xdr:cNvSpPr/>
      </xdr:nvSpPr>
      <xdr:spPr>
        <a:xfrm>
          <a:off x="161290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71307</xdr:rowOff>
    </xdr:from>
    <xdr:ext cx="736600" cy="259045"/>
    <xdr:sp macro="" textlink="">
      <xdr:nvSpPr>
        <xdr:cNvPr id="337" name="テキスト ボックス 336"/>
        <xdr:cNvSpPr txBox="1"/>
      </xdr:nvSpPr>
      <xdr:spPr>
        <a:xfrm>
          <a:off x="15798800" y="1052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139488</xdr:rowOff>
    </xdr:from>
    <xdr:to>
      <xdr:col>22</xdr:col>
      <xdr:colOff>254000</xdr:colOff>
      <xdr:row>61</xdr:row>
      <xdr:rowOff>69638</xdr:rowOff>
    </xdr:to>
    <xdr:sp macro="" textlink="">
      <xdr:nvSpPr>
        <xdr:cNvPr id="338" name="円/楕円 337"/>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54415</xdr:rowOff>
    </xdr:from>
    <xdr:ext cx="762000" cy="259045"/>
    <xdr:sp macro="" textlink="">
      <xdr:nvSpPr>
        <xdr:cNvPr id="339" name="テキスト ボックス 338"/>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161206</xdr:rowOff>
    </xdr:from>
    <xdr:to>
      <xdr:col>21</xdr:col>
      <xdr:colOff>50800</xdr:colOff>
      <xdr:row>61</xdr:row>
      <xdr:rowOff>91356</xdr:rowOff>
    </xdr:to>
    <xdr:sp macro="" textlink="">
      <xdr:nvSpPr>
        <xdr:cNvPr id="340" name="円/楕円 339"/>
        <xdr:cNvSpPr/>
      </xdr:nvSpPr>
      <xdr:spPr>
        <a:xfrm>
          <a:off x="14351000" y="104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76133</xdr:rowOff>
    </xdr:from>
    <xdr:ext cx="762000" cy="259045"/>
    <xdr:sp macro="" textlink="">
      <xdr:nvSpPr>
        <xdr:cNvPr id="341" name="テキスト ボックス 340"/>
        <xdr:cNvSpPr txBox="1"/>
      </xdr:nvSpPr>
      <xdr:spPr>
        <a:xfrm>
          <a:off x="14020800" y="1053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2" name="円/楕円 341"/>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74523</xdr:rowOff>
    </xdr:from>
    <xdr:ext cx="762000" cy="259045"/>
    <xdr:sp macro="" textlink="">
      <xdr:nvSpPr>
        <xdr:cNvPr id="343" name="テキスト ボックス 342"/>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行財政改革プランにより新規の投資的事業を抑制してきたことが、類似団体と比較し平均を下回っている大きな要因である。しかし、</a:t>
          </a:r>
          <a:r>
            <a:rPr lang="ja-JP" altLang="ja-JP" sz="1100" u="none">
              <a:solidFill>
                <a:schemeClr val="dk1"/>
              </a:solidFill>
              <a:effectLst/>
              <a:latin typeface="+mn-lt"/>
              <a:ea typeface="+mn-ea"/>
              <a:cs typeface="+mn-cs"/>
            </a:rPr>
            <a:t>駅前広場整備事業や庁舎建設事業の大型建設事業の元金償還が始まることや、公共施設の老朽化に伴う大規模修繕のための借入れなど増加要因があるため、歳入に見合った投資的事</a:t>
          </a:r>
          <a:r>
            <a:rPr lang="ja-JP" altLang="ja-JP" sz="1100">
              <a:solidFill>
                <a:schemeClr val="dk1"/>
              </a:solidFill>
              <a:effectLst/>
              <a:latin typeface="+mn-lt"/>
              <a:ea typeface="+mn-ea"/>
              <a:cs typeface="+mn-cs"/>
            </a:rPr>
            <a:t>業を今後も取捨選択し、市債の新規発行額を計画的に管理していく。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118533</xdr:rowOff>
    </xdr:from>
    <xdr:to>
      <xdr:col>24</xdr:col>
      <xdr:colOff>558800</xdr:colOff>
      <xdr:row>45</xdr:row>
      <xdr:rowOff>141111</xdr:rowOff>
    </xdr:to>
    <xdr:cxnSp macro="">
      <xdr:nvCxnSpPr>
        <xdr:cNvPr id="373" name="直線コネクタ 372"/>
        <xdr:cNvCxnSpPr/>
      </xdr:nvCxnSpPr>
      <xdr:spPr>
        <a:xfrm flipV="1">
          <a:off x="17018000" y="64621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113188</xdr:rowOff>
    </xdr:from>
    <xdr:ext cx="762000" cy="259045"/>
    <xdr:sp macro="" textlink="">
      <xdr:nvSpPr>
        <xdr:cNvPr id="374"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45</xdr:row>
      <xdr:rowOff>141111</xdr:rowOff>
    </xdr:from>
    <xdr:to>
      <xdr:col>24</xdr:col>
      <xdr:colOff>647700</xdr:colOff>
      <xdr:row>45</xdr:row>
      <xdr:rowOff>141111</xdr:rowOff>
    </xdr:to>
    <xdr:cxnSp macro="">
      <xdr:nvCxnSpPr>
        <xdr:cNvPr id="375" name="直線コネクタ 374"/>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33460</xdr:rowOff>
    </xdr:from>
    <xdr:ext cx="762000" cy="259045"/>
    <xdr:sp macro="" textlink="">
      <xdr:nvSpPr>
        <xdr:cNvPr id="376" name="公債費負担の状況最大値テキスト"/>
        <xdr:cNvSpPr txBox="1"/>
      </xdr:nvSpPr>
      <xdr:spPr>
        <a:xfrm>
          <a:off x="17106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24</xdr:col>
      <xdr:colOff>469900</xdr:colOff>
      <xdr:row>37</xdr:row>
      <xdr:rowOff>118533</xdr:rowOff>
    </xdr:from>
    <xdr:to>
      <xdr:col>24</xdr:col>
      <xdr:colOff>647700</xdr:colOff>
      <xdr:row>37</xdr:row>
      <xdr:rowOff>118533</xdr:rowOff>
    </xdr:to>
    <xdr:cxnSp macro="">
      <xdr:nvCxnSpPr>
        <xdr:cNvPr id="377" name="直線コネクタ 376"/>
        <xdr:cNvCxnSpPr/>
      </xdr:nvCxnSpPr>
      <xdr:spPr>
        <a:xfrm>
          <a:off x="16929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158750</xdr:rowOff>
    </xdr:to>
    <xdr:cxnSp macro="">
      <xdr:nvCxnSpPr>
        <xdr:cNvPr id="378" name="直線コネクタ 377"/>
        <xdr:cNvCxnSpPr/>
      </xdr:nvCxnSpPr>
      <xdr:spPr>
        <a:xfrm flipV="1">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79"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0" name="フローチャート : 判断 379"/>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64911</xdr:rowOff>
    </xdr:from>
    <xdr:to>
      <xdr:col>23</xdr:col>
      <xdr:colOff>406400</xdr:colOff>
      <xdr:row>37</xdr:row>
      <xdr:rowOff>158750</xdr:rowOff>
    </xdr:to>
    <xdr:cxnSp macro="">
      <xdr:nvCxnSpPr>
        <xdr:cNvPr id="381" name="直線コネクタ 380"/>
        <xdr:cNvCxnSpPr/>
      </xdr:nvCxnSpPr>
      <xdr:spPr>
        <a:xfrm>
          <a:off x="15290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65617</xdr:rowOff>
    </xdr:from>
    <xdr:to>
      <xdr:col>23</xdr:col>
      <xdr:colOff>457200</xdr:colOff>
      <xdr:row>41</xdr:row>
      <xdr:rowOff>167217</xdr:rowOff>
    </xdr:to>
    <xdr:sp macro="" textlink="">
      <xdr:nvSpPr>
        <xdr:cNvPr id="382" name="フローチャート : 判断 381"/>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83" name="テキスト ボックス 38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64911</xdr:rowOff>
    </xdr:to>
    <xdr:cxnSp macro="">
      <xdr:nvCxnSpPr>
        <xdr:cNvPr id="384" name="直線コネクタ 383"/>
        <xdr:cNvCxnSpPr/>
      </xdr:nvCxnSpPr>
      <xdr:spPr>
        <a:xfrm>
          <a:off x="14401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85" name="フローチャート : 判断 384"/>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7355</xdr:rowOff>
    </xdr:from>
    <xdr:ext cx="762000" cy="259045"/>
    <xdr:sp macro="" textlink="">
      <xdr:nvSpPr>
        <xdr:cNvPr id="386" name="テキスト ボックス 385"/>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169333</xdr:rowOff>
    </xdr:from>
    <xdr:to>
      <xdr:col>21</xdr:col>
      <xdr:colOff>0</xdr:colOff>
      <xdr:row>37</xdr:row>
      <xdr:rowOff>64911</xdr:rowOff>
    </xdr:to>
    <xdr:cxnSp macro="">
      <xdr:nvCxnSpPr>
        <xdr:cNvPr id="387" name="直線コネクタ 386"/>
        <xdr:cNvCxnSpPr/>
      </xdr:nvCxnSpPr>
      <xdr:spPr>
        <a:xfrm flipV="1">
          <a:off x="13512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88" name="フローチャート : 判断 387"/>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89" name="テキスト ボックス 388"/>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143228</xdr:rowOff>
    </xdr:from>
    <xdr:to>
      <xdr:col>19</xdr:col>
      <xdr:colOff>533400</xdr:colOff>
      <xdr:row>41</xdr:row>
      <xdr:rowOff>73378</xdr:rowOff>
    </xdr:to>
    <xdr:sp macro="" textlink="">
      <xdr:nvSpPr>
        <xdr:cNvPr id="390" name="フローチャート : 判断 389"/>
        <xdr:cNvSpPr/>
      </xdr:nvSpPr>
      <xdr:spPr>
        <a:xfrm>
          <a:off x="13462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58155</xdr:rowOff>
    </xdr:from>
    <xdr:ext cx="762000" cy="259045"/>
    <xdr:sp macro="" textlink="">
      <xdr:nvSpPr>
        <xdr:cNvPr id="391" name="テキスト ボックス 390"/>
        <xdr:cNvSpPr txBox="1"/>
      </xdr:nvSpPr>
      <xdr:spPr>
        <a:xfrm>
          <a:off x="13131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397" name="円/楕円 396"/>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160460</xdr:rowOff>
    </xdr:from>
    <xdr:ext cx="762000" cy="259045"/>
    <xdr:sp macro="" textlink="">
      <xdr:nvSpPr>
        <xdr:cNvPr id="398"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9" name="円/楕円 398"/>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0" name="テキスト ボックス 399"/>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14111</xdr:rowOff>
    </xdr:from>
    <xdr:to>
      <xdr:col>22</xdr:col>
      <xdr:colOff>254000</xdr:colOff>
      <xdr:row>37</xdr:row>
      <xdr:rowOff>115711</xdr:rowOff>
    </xdr:to>
    <xdr:sp macro="" textlink="">
      <xdr:nvSpPr>
        <xdr:cNvPr id="401" name="円/楕円 400"/>
        <xdr:cNvSpPr/>
      </xdr:nvSpPr>
      <xdr:spPr>
        <a:xfrm>
          <a:off x="15240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125888</xdr:rowOff>
    </xdr:from>
    <xdr:ext cx="762000" cy="259045"/>
    <xdr:sp macro="" textlink="">
      <xdr:nvSpPr>
        <xdr:cNvPr id="402" name="テキスト ボックス 401"/>
        <xdr:cNvSpPr txBox="1"/>
      </xdr:nvSpPr>
      <xdr:spPr>
        <a:xfrm>
          <a:off x="14909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118533</xdr:rowOff>
    </xdr:from>
    <xdr:to>
      <xdr:col>21</xdr:col>
      <xdr:colOff>50800</xdr:colOff>
      <xdr:row>37</xdr:row>
      <xdr:rowOff>48683</xdr:rowOff>
    </xdr:to>
    <xdr:sp macro="" textlink="">
      <xdr:nvSpPr>
        <xdr:cNvPr id="403" name="円/楕円 402"/>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58860</xdr:rowOff>
    </xdr:from>
    <xdr:ext cx="762000" cy="259045"/>
    <xdr:sp macro="" textlink="">
      <xdr:nvSpPr>
        <xdr:cNvPr id="404" name="テキスト ボックス 403"/>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14111</xdr:rowOff>
    </xdr:from>
    <xdr:to>
      <xdr:col>19</xdr:col>
      <xdr:colOff>533400</xdr:colOff>
      <xdr:row>37</xdr:row>
      <xdr:rowOff>115711</xdr:rowOff>
    </xdr:to>
    <xdr:sp macro="" textlink="">
      <xdr:nvSpPr>
        <xdr:cNvPr id="405" name="円/楕円 404"/>
        <xdr:cNvSpPr/>
      </xdr:nvSpPr>
      <xdr:spPr>
        <a:xfrm>
          <a:off x="13462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125888</xdr:rowOff>
    </xdr:from>
    <xdr:ext cx="762000" cy="259045"/>
    <xdr:sp macro="" textlink="">
      <xdr:nvSpPr>
        <xdr:cNvPr id="406" name="テキスト ボックス 405"/>
        <xdr:cNvSpPr txBox="1"/>
      </xdr:nvSpPr>
      <xdr:spPr>
        <a:xfrm>
          <a:off x="13131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大規模事業の財源とした起債の償還が終了し、起債残高が減少傾向にあること、</a:t>
          </a:r>
          <a:r>
            <a:rPr lang="ja-JP" altLang="ja-JP" sz="1100" u="none">
              <a:solidFill>
                <a:schemeClr val="dk1"/>
              </a:solidFill>
              <a:effectLst/>
              <a:latin typeface="+mn-lt"/>
              <a:ea typeface="+mn-ea"/>
              <a:cs typeface="+mn-cs"/>
            </a:rPr>
            <a:t>また新熱海中学校及び新庁舎建設に対する大型事業の債務負担行為が終了し</a:t>
          </a:r>
          <a:r>
            <a:rPr lang="ja-JP" altLang="ja-JP" sz="1100">
              <a:solidFill>
                <a:schemeClr val="dk1"/>
              </a:solidFill>
              <a:effectLst/>
              <a:latin typeface="+mn-lt"/>
              <a:ea typeface="+mn-ea"/>
              <a:cs typeface="+mn-cs"/>
            </a:rPr>
            <a:t>たため将来負担比率が減少した。職員の退職数は１年後にピークを迎え減少に向かうが、施設の老朽化が顕著であり、建替えや大規模修繕の財源として起債や基金の取り崩しを要することから、起債発行額は償還額を超えないよう努め、長期的な財政見通しのもとに基金の積立を行い、健全な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91017</xdr:rowOff>
    </xdr:from>
    <xdr:to>
      <xdr:col>24</xdr:col>
      <xdr:colOff>558800</xdr:colOff>
      <xdr:row>22</xdr:row>
      <xdr:rowOff>160322</xdr:rowOff>
    </xdr:to>
    <xdr:cxnSp macro="">
      <xdr:nvCxnSpPr>
        <xdr:cNvPr id="437" name="直線コネクタ 436"/>
        <xdr:cNvCxnSpPr/>
      </xdr:nvCxnSpPr>
      <xdr:spPr>
        <a:xfrm flipV="1">
          <a:off x="17018000" y="2491317"/>
          <a:ext cx="0" cy="1440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132399</xdr:rowOff>
    </xdr:from>
    <xdr:ext cx="762000" cy="259045"/>
    <xdr:sp macro="" textlink="">
      <xdr:nvSpPr>
        <xdr:cNvPr id="438"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140.9</a:t>
          </a:r>
          <a:endParaRPr kumimoji="1" lang="ja-JP" altLang="en-US" sz="1000" b="1">
            <a:latin typeface="ＭＳ Ｐゴシック"/>
          </a:endParaRPr>
        </a:p>
      </xdr:txBody>
    </xdr:sp>
    <xdr:clientData/>
  </xdr:oneCellAnchor>
  <xdr:twoCellAnchor>
    <xdr:from>
      <xdr:col>24</xdr:col>
      <xdr:colOff>469900</xdr:colOff>
      <xdr:row>22</xdr:row>
      <xdr:rowOff>160322</xdr:rowOff>
    </xdr:from>
    <xdr:to>
      <xdr:col>24</xdr:col>
      <xdr:colOff>647700</xdr:colOff>
      <xdr:row>22</xdr:row>
      <xdr:rowOff>160322</xdr:rowOff>
    </xdr:to>
    <xdr:cxnSp macro="">
      <xdr:nvCxnSpPr>
        <xdr:cNvPr id="439" name="直線コネクタ 438"/>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5944</xdr:rowOff>
    </xdr:from>
    <xdr:ext cx="762000" cy="259045"/>
    <xdr:sp macro="" textlink="">
      <xdr:nvSpPr>
        <xdr:cNvPr id="440" name="将来負担の状況最大値テキスト"/>
        <xdr:cNvSpPr txBox="1"/>
      </xdr:nvSpPr>
      <xdr:spPr>
        <a:xfrm>
          <a:off x="17106900" y="22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14</xdr:row>
      <xdr:rowOff>91017</xdr:rowOff>
    </xdr:from>
    <xdr:to>
      <xdr:col>24</xdr:col>
      <xdr:colOff>647700</xdr:colOff>
      <xdr:row>14</xdr:row>
      <xdr:rowOff>91017</xdr:rowOff>
    </xdr:to>
    <xdr:cxnSp macro="">
      <xdr:nvCxnSpPr>
        <xdr:cNvPr id="441" name="直線コネクタ 440"/>
        <xdr:cNvCxnSpPr/>
      </xdr:nvCxnSpPr>
      <xdr:spPr>
        <a:xfrm>
          <a:off x="16929100" y="249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132140</xdr:rowOff>
    </xdr:from>
    <xdr:to>
      <xdr:col>24</xdr:col>
      <xdr:colOff>558800</xdr:colOff>
      <xdr:row>16</xdr:row>
      <xdr:rowOff>157178</xdr:rowOff>
    </xdr:to>
    <xdr:cxnSp macro="">
      <xdr:nvCxnSpPr>
        <xdr:cNvPr id="442" name="直線コネクタ 441"/>
        <xdr:cNvCxnSpPr/>
      </xdr:nvCxnSpPr>
      <xdr:spPr>
        <a:xfrm flipV="1">
          <a:off x="16179800" y="2703890"/>
          <a:ext cx="8382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19611</xdr:rowOff>
    </xdr:from>
    <xdr:ext cx="762000" cy="259045"/>
    <xdr:sp macro="" textlink="">
      <xdr:nvSpPr>
        <xdr:cNvPr id="443" name="将来負担の状況平均値テキスト"/>
        <xdr:cNvSpPr txBox="1"/>
      </xdr:nvSpPr>
      <xdr:spPr>
        <a:xfrm>
          <a:off x="17106900" y="293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47534</xdr:rowOff>
    </xdr:from>
    <xdr:to>
      <xdr:col>24</xdr:col>
      <xdr:colOff>609600</xdr:colOff>
      <xdr:row>17</xdr:row>
      <xdr:rowOff>149134</xdr:rowOff>
    </xdr:to>
    <xdr:sp macro="" textlink="">
      <xdr:nvSpPr>
        <xdr:cNvPr id="444" name="フローチャート : 判断 443"/>
        <xdr:cNvSpPr/>
      </xdr:nvSpPr>
      <xdr:spPr>
        <a:xfrm>
          <a:off x="169672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76744</xdr:rowOff>
    </xdr:from>
    <xdr:to>
      <xdr:col>23</xdr:col>
      <xdr:colOff>406400</xdr:colOff>
      <xdr:row>16</xdr:row>
      <xdr:rowOff>157178</xdr:rowOff>
    </xdr:to>
    <xdr:cxnSp macro="">
      <xdr:nvCxnSpPr>
        <xdr:cNvPr id="445" name="直線コネクタ 444"/>
        <xdr:cNvCxnSpPr/>
      </xdr:nvCxnSpPr>
      <xdr:spPr>
        <a:xfrm>
          <a:off x="15290800" y="281994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56485</xdr:rowOff>
    </xdr:from>
    <xdr:to>
      <xdr:col>23</xdr:col>
      <xdr:colOff>457200</xdr:colOff>
      <xdr:row>18</xdr:row>
      <xdr:rowOff>158085</xdr:rowOff>
    </xdr:to>
    <xdr:sp macro="" textlink="">
      <xdr:nvSpPr>
        <xdr:cNvPr id="446" name="フローチャート : 判断 445"/>
        <xdr:cNvSpPr/>
      </xdr:nvSpPr>
      <xdr:spPr>
        <a:xfrm>
          <a:off x="16129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142862</xdr:rowOff>
    </xdr:from>
    <xdr:ext cx="736600" cy="259045"/>
    <xdr:sp macro="" textlink="">
      <xdr:nvSpPr>
        <xdr:cNvPr id="447" name="テキスト ボックス 446"/>
        <xdr:cNvSpPr txBox="1"/>
      </xdr:nvSpPr>
      <xdr:spPr>
        <a:xfrm>
          <a:off x="15798800" y="322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76744</xdr:rowOff>
    </xdr:from>
    <xdr:to>
      <xdr:col>22</xdr:col>
      <xdr:colOff>203200</xdr:colOff>
      <xdr:row>17</xdr:row>
      <xdr:rowOff>86844</xdr:rowOff>
    </xdr:to>
    <xdr:cxnSp macro="">
      <xdr:nvCxnSpPr>
        <xdr:cNvPr id="448" name="直線コネクタ 447"/>
        <xdr:cNvCxnSpPr/>
      </xdr:nvCxnSpPr>
      <xdr:spPr>
        <a:xfrm flipV="1">
          <a:off x="14401800" y="2819944"/>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162197</xdr:rowOff>
    </xdr:from>
    <xdr:to>
      <xdr:col>22</xdr:col>
      <xdr:colOff>254000</xdr:colOff>
      <xdr:row>19</xdr:row>
      <xdr:rowOff>92347</xdr:rowOff>
    </xdr:to>
    <xdr:sp macro="" textlink="">
      <xdr:nvSpPr>
        <xdr:cNvPr id="449" name="フローチャート : 判断 448"/>
        <xdr:cNvSpPr/>
      </xdr:nvSpPr>
      <xdr:spPr>
        <a:xfrm>
          <a:off x="15240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77124</xdr:rowOff>
    </xdr:from>
    <xdr:ext cx="762000" cy="259045"/>
    <xdr:sp macro="" textlink="">
      <xdr:nvSpPr>
        <xdr:cNvPr id="450" name="テキスト ボックス 449"/>
        <xdr:cNvSpPr txBox="1"/>
      </xdr:nvSpPr>
      <xdr:spPr>
        <a:xfrm>
          <a:off x="14909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86844</xdr:rowOff>
    </xdr:from>
    <xdr:to>
      <xdr:col>21</xdr:col>
      <xdr:colOff>0</xdr:colOff>
      <xdr:row>18</xdr:row>
      <xdr:rowOff>78559</xdr:rowOff>
    </xdr:to>
    <xdr:cxnSp macro="">
      <xdr:nvCxnSpPr>
        <xdr:cNvPr id="451" name="直線コネクタ 450"/>
        <xdr:cNvCxnSpPr/>
      </xdr:nvCxnSpPr>
      <xdr:spPr>
        <a:xfrm flipV="1">
          <a:off x="13512800" y="3001494"/>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160806</xdr:rowOff>
    </xdr:from>
    <xdr:to>
      <xdr:col>21</xdr:col>
      <xdr:colOff>50800</xdr:colOff>
      <xdr:row>20</xdr:row>
      <xdr:rowOff>90956</xdr:rowOff>
    </xdr:to>
    <xdr:sp macro="" textlink="">
      <xdr:nvSpPr>
        <xdr:cNvPr id="452" name="フローチャート : 判断 451"/>
        <xdr:cNvSpPr/>
      </xdr:nvSpPr>
      <xdr:spPr>
        <a:xfrm>
          <a:off x="14351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75733</xdr:rowOff>
    </xdr:from>
    <xdr:ext cx="762000" cy="259045"/>
    <xdr:sp macro="" textlink="">
      <xdr:nvSpPr>
        <xdr:cNvPr id="453" name="テキスト ボックス 452"/>
        <xdr:cNvSpPr txBox="1"/>
      </xdr:nvSpPr>
      <xdr:spPr>
        <a:xfrm>
          <a:off x="14020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32113</xdr:rowOff>
    </xdr:from>
    <xdr:to>
      <xdr:col>19</xdr:col>
      <xdr:colOff>533400</xdr:colOff>
      <xdr:row>19</xdr:row>
      <xdr:rowOff>133713</xdr:rowOff>
    </xdr:to>
    <xdr:sp macro="" textlink="">
      <xdr:nvSpPr>
        <xdr:cNvPr id="454" name="フローチャート : 判断 453"/>
        <xdr:cNvSpPr/>
      </xdr:nvSpPr>
      <xdr:spPr>
        <a:xfrm>
          <a:off x="13462000" y="32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118490</xdr:rowOff>
    </xdr:from>
    <xdr:ext cx="762000" cy="259045"/>
    <xdr:sp macro="" textlink="">
      <xdr:nvSpPr>
        <xdr:cNvPr id="455" name="テキスト ボックス 454"/>
        <xdr:cNvSpPr txBox="1"/>
      </xdr:nvSpPr>
      <xdr:spPr>
        <a:xfrm>
          <a:off x="13131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81340</xdr:rowOff>
    </xdr:from>
    <xdr:to>
      <xdr:col>24</xdr:col>
      <xdr:colOff>609600</xdr:colOff>
      <xdr:row>16</xdr:row>
      <xdr:rowOff>11490</xdr:rowOff>
    </xdr:to>
    <xdr:sp macro="" textlink="">
      <xdr:nvSpPr>
        <xdr:cNvPr id="461" name="円/楕円 460"/>
        <xdr:cNvSpPr/>
      </xdr:nvSpPr>
      <xdr:spPr>
        <a:xfrm>
          <a:off x="169672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97867</xdr:rowOff>
    </xdr:from>
    <xdr:ext cx="762000" cy="259045"/>
    <xdr:sp macro="" textlink="">
      <xdr:nvSpPr>
        <xdr:cNvPr id="462" name="将来負担の状況該当値テキスト"/>
        <xdr:cNvSpPr txBox="1"/>
      </xdr:nvSpPr>
      <xdr:spPr>
        <a:xfrm>
          <a:off x="171069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106378</xdr:rowOff>
    </xdr:from>
    <xdr:to>
      <xdr:col>23</xdr:col>
      <xdr:colOff>457200</xdr:colOff>
      <xdr:row>17</xdr:row>
      <xdr:rowOff>36528</xdr:rowOff>
    </xdr:to>
    <xdr:sp macro="" textlink="">
      <xdr:nvSpPr>
        <xdr:cNvPr id="463" name="円/楕円 462"/>
        <xdr:cNvSpPr/>
      </xdr:nvSpPr>
      <xdr:spPr>
        <a:xfrm>
          <a:off x="16129000" y="2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46705</xdr:rowOff>
    </xdr:from>
    <xdr:ext cx="736600" cy="259045"/>
    <xdr:sp macro="" textlink="">
      <xdr:nvSpPr>
        <xdr:cNvPr id="464" name="テキスト ボックス 463"/>
        <xdr:cNvSpPr txBox="1"/>
      </xdr:nvSpPr>
      <xdr:spPr>
        <a:xfrm>
          <a:off x="15798800" y="261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25944</xdr:rowOff>
    </xdr:from>
    <xdr:to>
      <xdr:col>22</xdr:col>
      <xdr:colOff>254000</xdr:colOff>
      <xdr:row>16</xdr:row>
      <xdr:rowOff>127544</xdr:rowOff>
    </xdr:to>
    <xdr:sp macro="" textlink="">
      <xdr:nvSpPr>
        <xdr:cNvPr id="465" name="円/楕円 464"/>
        <xdr:cNvSpPr/>
      </xdr:nvSpPr>
      <xdr:spPr>
        <a:xfrm>
          <a:off x="152400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137721</xdr:rowOff>
    </xdr:from>
    <xdr:ext cx="762000" cy="259045"/>
    <xdr:sp macro="" textlink="">
      <xdr:nvSpPr>
        <xdr:cNvPr id="466" name="テキスト ボックス 465"/>
        <xdr:cNvSpPr txBox="1"/>
      </xdr:nvSpPr>
      <xdr:spPr>
        <a:xfrm>
          <a:off x="14909800" y="25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36044</xdr:rowOff>
    </xdr:from>
    <xdr:to>
      <xdr:col>21</xdr:col>
      <xdr:colOff>50800</xdr:colOff>
      <xdr:row>17</xdr:row>
      <xdr:rowOff>137644</xdr:rowOff>
    </xdr:to>
    <xdr:sp macro="" textlink="">
      <xdr:nvSpPr>
        <xdr:cNvPr id="467" name="円/楕円 466"/>
        <xdr:cNvSpPr/>
      </xdr:nvSpPr>
      <xdr:spPr>
        <a:xfrm>
          <a:off x="14351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147821</xdr:rowOff>
    </xdr:from>
    <xdr:ext cx="762000" cy="259045"/>
    <xdr:sp macro="" textlink="">
      <xdr:nvSpPr>
        <xdr:cNvPr id="468" name="テキスト ボックス 467"/>
        <xdr:cNvSpPr txBox="1"/>
      </xdr:nvSpPr>
      <xdr:spPr>
        <a:xfrm>
          <a:off x="14020800" y="271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27759</xdr:rowOff>
    </xdr:from>
    <xdr:to>
      <xdr:col>19</xdr:col>
      <xdr:colOff>533400</xdr:colOff>
      <xdr:row>18</xdr:row>
      <xdr:rowOff>129359</xdr:rowOff>
    </xdr:to>
    <xdr:sp macro="" textlink="">
      <xdr:nvSpPr>
        <xdr:cNvPr id="469" name="円/楕円 468"/>
        <xdr:cNvSpPr/>
      </xdr:nvSpPr>
      <xdr:spPr>
        <a:xfrm>
          <a:off x="13462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139536</xdr:rowOff>
    </xdr:from>
    <xdr:ext cx="762000" cy="259045"/>
    <xdr:sp macro="" textlink="">
      <xdr:nvSpPr>
        <xdr:cNvPr id="470" name="テキスト ボックス 469"/>
        <xdr:cNvSpPr txBox="1"/>
      </xdr:nvSpPr>
      <xdr:spPr>
        <a:xfrm>
          <a:off x="13131800" y="288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38,442
38,098
61.78
18,803,562
17,679,593
969,122
9,957,175
16,966,861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年度より定員適正化計画を策定し、</a:t>
          </a:r>
          <a:r>
            <a:rPr lang="en-US" altLang="ja-JP" sz="1100">
              <a:solidFill>
                <a:schemeClr val="dk1"/>
              </a:solidFill>
              <a:effectLst/>
              <a:latin typeface="+mn-lt"/>
              <a:ea typeface="+mn-ea"/>
              <a:cs typeface="+mn-cs"/>
            </a:rPr>
            <a:t>827</a:t>
          </a:r>
          <a:r>
            <a:rPr lang="ja-JP" altLang="ja-JP" sz="1100">
              <a:solidFill>
                <a:schemeClr val="dk1"/>
              </a:solidFill>
              <a:effectLst/>
              <a:latin typeface="+mn-lt"/>
              <a:ea typeface="+mn-ea"/>
              <a:cs typeface="+mn-cs"/>
            </a:rPr>
            <a:t>人であった職員数は平成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501</a:t>
          </a:r>
          <a:r>
            <a:rPr lang="ja-JP" altLang="ja-JP" sz="1100">
              <a:solidFill>
                <a:schemeClr val="dk1"/>
              </a:solidFill>
              <a:effectLst/>
              <a:latin typeface="+mn-lt"/>
              <a:ea typeface="+mn-ea"/>
              <a:cs typeface="+mn-cs"/>
            </a:rPr>
            <a:t>人となり削減に努めている。しかしながら、類似団体や県内他団体と比較し、人件費の比率が高く推移している。今後も退職者の不補充、アウトソーシングの活用、再任用制度の活用を図り、職員数の適正管理を行い、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81280</xdr:rowOff>
    </xdr:from>
    <xdr:to>
      <xdr:col>7</xdr:col>
      <xdr:colOff>15875</xdr:colOff>
      <xdr:row>40</xdr:row>
      <xdr:rowOff>73660</xdr:rowOff>
    </xdr:to>
    <xdr:cxnSp macro="">
      <xdr:nvCxnSpPr>
        <xdr:cNvPr id="59" name="直線コネクタ 58"/>
        <xdr:cNvCxnSpPr/>
      </xdr:nvCxnSpPr>
      <xdr:spPr>
        <a:xfrm flipV="1">
          <a:off x="4826000" y="55676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0"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1" name="直線コネクタ 60"/>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167657</xdr:rowOff>
    </xdr:from>
    <xdr:ext cx="762000" cy="259045"/>
    <xdr:sp macro="" textlink="">
      <xdr:nvSpPr>
        <xdr:cNvPr id="62"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32</xdr:row>
      <xdr:rowOff>81280</xdr:rowOff>
    </xdr:from>
    <xdr:to>
      <xdr:col>7</xdr:col>
      <xdr:colOff>104775</xdr:colOff>
      <xdr:row>32</xdr:row>
      <xdr:rowOff>81280</xdr:rowOff>
    </xdr:to>
    <xdr:cxnSp macro="">
      <xdr:nvCxnSpPr>
        <xdr:cNvPr id="63" name="直線コネクタ 62"/>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50800</xdr:rowOff>
    </xdr:to>
    <xdr:cxnSp macro="">
      <xdr:nvCxnSpPr>
        <xdr:cNvPr id="64" name="直線コネクタ 63"/>
        <xdr:cNvCxnSpPr/>
      </xdr:nvCxnSpPr>
      <xdr:spPr>
        <a:xfrm>
          <a:off x="3987800" y="654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43197</xdr:rowOff>
    </xdr:from>
    <xdr:ext cx="762000" cy="259045"/>
    <xdr:sp macro="" textlink="">
      <xdr:nvSpPr>
        <xdr:cNvPr id="65" name="人件費平均値テキスト"/>
        <xdr:cNvSpPr txBox="1"/>
      </xdr:nvSpPr>
      <xdr:spPr>
        <a:xfrm>
          <a:off x="4914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66" name="フローチャート : 判断 65"/>
        <xdr:cNvSpPr/>
      </xdr:nvSpPr>
      <xdr:spPr>
        <a:xfrm>
          <a:off x="4775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149860</xdr:rowOff>
    </xdr:to>
    <xdr:cxnSp macro="">
      <xdr:nvCxnSpPr>
        <xdr:cNvPr id="67" name="直線コネクタ 66"/>
        <xdr:cNvCxnSpPr/>
      </xdr:nvCxnSpPr>
      <xdr:spPr>
        <a:xfrm flipV="1">
          <a:off x="3098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3810</xdr:rowOff>
    </xdr:from>
    <xdr:to>
      <xdr:col>5</xdr:col>
      <xdr:colOff>600075</xdr:colOff>
      <xdr:row>35</xdr:row>
      <xdr:rowOff>105410</xdr:rowOff>
    </xdr:to>
    <xdr:sp macro="" textlink="">
      <xdr:nvSpPr>
        <xdr:cNvPr id="68" name="フローチャート : 判断 67"/>
        <xdr:cNvSpPr/>
      </xdr:nvSpPr>
      <xdr:spPr>
        <a:xfrm>
          <a:off x="3937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69" name="テキスト ボックス 68"/>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149860</xdr:rowOff>
    </xdr:to>
    <xdr:cxnSp macro="">
      <xdr:nvCxnSpPr>
        <xdr:cNvPr id="70" name="直線コネクタ 69"/>
        <xdr:cNvCxnSpPr/>
      </xdr:nvCxnSpPr>
      <xdr:spPr>
        <a:xfrm>
          <a:off x="2209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80010</xdr:rowOff>
    </xdr:from>
    <xdr:to>
      <xdr:col>4</xdr:col>
      <xdr:colOff>396875</xdr:colOff>
      <xdr:row>36</xdr:row>
      <xdr:rowOff>10160</xdr:rowOff>
    </xdr:to>
    <xdr:sp macro="" textlink="">
      <xdr:nvSpPr>
        <xdr:cNvPr id="71" name="フローチャート : 判断 70"/>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72" name="テキスト ボックス 71"/>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88900</xdr:rowOff>
    </xdr:to>
    <xdr:cxnSp macro="">
      <xdr:nvCxnSpPr>
        <xdr:cNvPr id="73" name="直線コネクタ 72"/>
        <xdr:cNvCxnSpPr/>
      </xdr:nvCxnSpPr>
      <xdr:spPr>
        <a:xfrm>
          <a:off x="1320800" y="6436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87630</xdr:rowOff>
    </xdr:from>
    <xdr:to>
      <xdr:col>3</xdr:col>
      <xdr:colOff>193675</xdr:colOff>
      <xdr:row>36</xdr:row>
      <xdr:rowOff>17780</xdr:rowOff>
    </xdr:to>
    <xdr:sp macro="" textlink="">
      <xdr:nvSpPr>
        <xdr:cNvPr id="74" name="フローチャート : 判断 73"/>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75" name="テキスト ボックス 74"/>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77" name="テキスト ボックス 76"/>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3" name="円/楕円 82"/>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4"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5" name="円/楕円 84"/>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6" name="テキスト ボックス 85"/>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89" name="円/楕円 88"/>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0" name="テキスト ボックス 89"/>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急高配な地形や観光地という土地柄、公共施設が各地に点在しており、類似団体を上回る比率となっている。平成</a:t>
          </a:r>
          <a:r>
            <a:rPr lang="en-US" altLang="ja-JP" sz="1100" u="none">
              <a:solidFill>
                <a:schemeClr val="dk1"/>
              </a:solidFill>
              <a:effectLst/>
              <a:latin typeface="+mn-lt"/>
              <a:ea typeface="+mn-ea"/>
              <a:cs typeface="+mn-cs"/>
            </a:rPr>
            <a:t>20</a:t>
          </a:r>
          <a:r>
            <a:rPr lang="ja-JP" altLang="ja-JP" sz="1100" u="none">
              <a:solidFill>
                <a:schemeClr val="dk1"/>
              </a:solidFill>
              <a:effectLst/>
              <a:latin typeface="+mn-lt"/>
              <a:ea typeface="+mn-ea"/>
              <a:cs typeface="+mn-cs"/>
            </a:rPr>
            <a:t>年度から平成</a:t>
          </a:r>
          <a:r>
            <a:rPr lang="en-US" altLang="ja-JP" sz="1100" u="none">
              <a:solidFill>
                <a:schemeClr val="dk1"/>
              </a:solidFill>
              <a:effectLst/>
              <a:latin typeface="+mn-lt"/>
              <a:ea typeface="+mn-ea"/>
              <a:cs typeface="+mn-cs"/>
            </a:rPr>
            <a:t>23</a:t>
          </a:r>
          <a:r>
            <a:rPr lang="ja-JP" altLang="ja-JP" sz="1100" u="none">
              <a:solidFill>
                <a:schemeClr val="dk1"/>
              </a:solidFill>
              <a:effectLst/>
              <a:latin typeface="+mn-lt"/>
              <a:ea typeface="+mn-ea"/>
              <a:cs typeface="+mn-cs"/>
            </a:rPr>
            <a:t>年度までの行財政改革プランによって公共施設の指定管理者制度の導入や事業の委託化・民営化を推進してきたところだが、今後とも施設の統廃合も含め事務事業の見直しを図っていく。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143329</xdr:rowOff>
    </xdr:from>
    <xdr:to>
      <xdr:col>24</xdr:col>
      <xdr:colOff>31750</xdr:colOff>
      <xdr:row>21</xdr:row>
      <xdr:rowOff>37193</xdr:rowOff>
    </xdr:to>
    <xdr:cxnSp macro="">
      <xdr:nvCxnSpPr>
        <xdr:cNvPr id="122" name="直線コネクタ 121"/>
        <xdr:cNvCxnSpPr/>
      </xdr:nvCxnSpPr>
      <xdr:spPr>
        <a:xfrm flipV="1">
          <a:off x="16510000" y="22007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12</xdr:row>
      <xdr:rowOff>143329</xdr:rowOff>
    </xdr:from>
    <xdr:to>
      <xdr:col>24</xdr:col>
      <xdr:colOff>120650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110672</xdr:rowOff>
    </xdr:from>
    <xdr:to>
      <xdr:col>24</xdr:col>
      <xdr:colOff>31750</xdr:colOff>
      <xdr:row>21</xdr:row>
      <xdr:rowOff>37193</xdr:rowOff>
    </xdr:to>
    <xdr:cxnSp macro="">
      <xdr:nvCxnSpPr>
        <xdr:cNvPr id="127" name="直線コネクタ 126"/>
        <xdr:cNvCxnSpPr/>
      </xdr:nvCxnSpPr>
      <xdr:spPr>
        <a:xfrm>
          <a:off x="15671800" y="3539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13806</xdr:rowOff>
    </xdr:from>
    <xdr:ext cx="762000" cy="259045"/>
    <xdr:sp macro="" textlink="">
      <xdr:nvSpPr>
        <xdr:cNvPr id="128"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29" name="フローチャート : 判断 128"/>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34472</xdr:rowOff>
    </xdr:from>
    <xdr:to>
      <xdr:col>22</xdr:col>
      <xdr:colOff>565150</xdr:colOff>
      <xdr:row>20</xdr:row>
      <xdr:rowOff>110672</xdr:rowOff>
    </xdr:to>
    <xdr:cxnSp macro="">
      <xdr:nvCxnSpPr>
        <xdr:cNvPr id="130" name="直線コネクタ 129"/>
        <xdr:cNvCxnSpPr/>
      </xdr:nvCxnSpPr>
      <xdr:spPr>
        <a:xfrm>
          <a:off x="14782800" y="3463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1" name="フローチャート : 判断 130"/>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2" name="テキスト ボックス 131"/>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1814</xdr:rowOff>
    </xdr:from>
    <xdr:to>
      <xdr:col>21</xdr:col>
      <xdr:colOff>361950</xdr:colOff>
      <xdr:row>20</xdr:row>
      <xdr:rowOff>34472</xdr:rowOff>
    </xdr:to>
    <xdr:cxnSp macro="">
      <xdr:nvCxnSpPr>
        <xdr:cNvPr id="133" name="直線コネクタ 132"/>
        <xdr:cNvCxnSpPr/>
      </xdr:nvCxnSpPr>
      <xdr:spPr>
        <a:xfrm>
          <a:off x="13893800" y="3430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4" name="フローチャート : 判断 133"/>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35" name="テキスト ボックス 13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97064</xdr:rowOff>
    </xdr:from>
    <xdr:to>
      <xdr:col>20</xdr:col>
      <xdr:colOff>158750</xdr:colOff>
      <xdr:row>20</xdr:row>
      <xdr:rowOff>1814</xdr:rowOff>
    </xdr:to>
    <xdr:cxnSp macro="">
      <xdr:nvCxnSpPr>
        <xdr:cNvPr id="136" name="直線コネクタ 135"/>
        <xdr:cNvCxnSpPr/>
      </xdr:nvCxnSpPr>
      <xdr:spPr>
        <a:xfrm>
          <a:off x="13004800" y="3354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70757</xdr:rowOff>
    </xdr:from>
    <xdr:to>
      <xdr:col>20</xdr:col>
      <xdr:colOff>209550</xdr:colOff>
      <xdr:row>17</xdr:row>
      <xdr:rowOff>907</xdr:rowOff>
    </xdr:to>
    <xdr:sp macro="" textlink="">
      <xdr:nvSpPr>
        <xdr:cNvPr id="137" name="フローチャート :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9" name="フローチャート :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40" name="テキスト ボックス 139"/>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157843</xdr:rowOff>
    </xdr:from>
    <xdr:to>
      <xdr:col>24</xdr:col>
      <xdr:colOff>82550</xdr:colOff>
      <xdr:row>21</xdr:row>
      <xdr:rowOff>87993</xdr:rowOff>
    </xdr:to>
    <xdr:sp macro="" textlink="">
      <xdr:nvSpPr>
        <xdr:cNvPr id="146" name="円/楕円 145"/>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66420</xdr:rowOff>
    </xdr:from>
    <xdr:ext cx="762000" cy="259045"/>
    <xdr:sp macro="" textlink="">
      <xdr:nvSpPr>
        <xdr:cNvPr id="147" name="物件費該当値テキスト"/>
        <xdr:cNvSpPr txBox="1"/>
      </xdr:nvSpPr>
      <xdr:spPr>
        <a:xfrm>
          <a:off x="16598900" y="34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59872</xdr:rowOff>
    </xdr:from>
    <xdr:to>
      <xdr:col>22</xdr:col>
      <xdr:colOff>615950</xdr:colOff>
      <xdr:row>20</xdr:row>
      <xdr:rowOff>161472</xdr:rowOff>
    </xdr:to>
    <xdr:sp macro="" textlink="">
      <xdr:nvSpPr>
        <xdr:cNvPr id="148" name="円/楕円 147"/>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146249</xdr:rowOff>
    </xdr:from>
    <xdr:ext cx="736600" cy="259045"/>
    <xdr:sp macro="" textlink="">
      <xdr:nvSpPr>
        <xdr:cNvPr id="149" name="テキスト ボックス 148"/>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155122</xdr:rowOff>
    </xdr:from>
    <xdr:to>
      <xdr:col>21</xdr:col>
      <xdr:colOff>412750</xdr:colOff>
      <xdr:row>20</xdr:row>
      <xdr:rowOff>85272</xdr:rowOff>
    </xdr:to>
    <xdr:sp macro="" textlink="">
      <xdr:nvSpPr>
        <xdr:cNvPr id="150" name="円/楕円 149"/>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70049</xdr:rowOff>
    </xdr:from>
    <xdr:ext cx="762000" cy="259045"/>
    <xdr:sp macro="" textlink="">
      <xdr:nvSpPr>
        <xdr:cNvPr id="151" name="テキスト ボックス 150"/>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122464</xdr:rowOff>
    </xdr:from>
    <xdr:to>
      <xdr:col>20</xdr:col>
      <xdr:colOff>209550</xdr:colOff>
      <xdr:row>20</xdr:row>
      <xdr:rowOff>52614</xdr:rowOff>
    </xdr:to>
    <xdr:sp macro="" textlink="">
      <xdr:nvSpPr>
        <xdr:cNvPr id="152" name="円/楕円 151"/>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37391</xdr:rowOff>
    </xdr:from>
    <xdr:ext cx="762000" cy="259045"/>
    <xdr:sp macro="" textlink="">
      <xdr:nvSpPr>
        <xdr:cNvPr id="153" name="テキスト ボックス 152"/>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46264</xdr:rowOff>
    </xdr:from>
    <xdr:to>
      <xdr:col>19</xdr:col>
      <xdr:colOff>6350</xdr:colOff>
      <xdr:row>19</xdr:row>
      <xdr:rowOff>147864</xdr:rowOff>
    </xdr:to>
    <xdr:sp macro="" textlink="">
      <xdr:nvSpPr>
        <xdr:cNvPr id="154" name="円/楕円 153"/>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132641</xdr:rowOff>
    </xdr:from>
    <xdr:ext cx="762000" cy="259045"/>
    <xdr:sp macro="" textlink="">
      <xdr:nvSpPr>
        <xdr:cNvPr id="155" name="テキスト ボックス 154"/>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類似団体、全国平均を下回る数値であるが、少子高齢化が顕著であり、平成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年度末の</a:t>
          </a:r>
          <a:r>
            <a:rPr lang="ja-JP" altLang="ja-JP" sz="1100" u="none">
              <a:solidFill>
                <a:schemeClr val="dk1"/>
              </a:solidFill>
              <a:effectLst/>
              <a:latin typeface="+mn-lt"/>
              <a:ea typeface="+mn-ea"/>
              <a:cs typeface="+mn-cs"/>
            </a:rPr>
            <a:t>高齢化率は</a:t>
          </a:r>
          <a:r>
            <a:rPr lang="en-US" altLang="ja-JP" sz="1100" u="none">
              <a:solidFill>
                <a:schemeClr val="dk1"/>
              </a:solidFill>
              <a:effectLst/>
              <a:latin typeface="+mn-lt"/>
              <a:ea typeface="+mn-ea"/>
              <a:cs typeface="+mn-cs"/>
            </a:rPr>
            <a:t>42.1% </a:t>
          </a:r>
          <a:r>
            <a:rPr lang="ja-JP" altLang="ja-JP" sz="1100" u="none">
              <a:solidFill>
                <a:schemeClr val="dk1"/>
              </a:solidFill>
              <a:effectLst/>
              <a:latin typeface="+mn-lt"/>
              <a:ea typeface="+mn-ea"/>
              <a:cs typeface="+mn-cs"/>
            </a:rPr>
            <a:t>と県内でも上位であり、</a:t>
          </a:r>
          <a:r>
            <a:rPr lang="ja-JP" altLang="en-US" sz="1100" u="none">
              <a:solidFill>
                <a:schemeClr val="dk1"/>
              </a:solidFill>
              <a:effectLst/>
              <a:latin typeface="+mn-lt"/>
              <a:ea typeface="+mn-ea"/>
              <a:cs typeface="+mn-cs"/>
            </a:rPr>
            <a:t>生活保護費のうち</a:t>
          </a:r>
          <a:r>
            <a:rPr lang="ja-JP" altLang="ja-JP" sz="1100" u="none">
              <a:solidFill>
                <a:schemeClr val="dk1"/>
              </a:solidFill>
              <a:effectLst/>
              <a:latin typeface="+mn-lt"/>
              <a:ea typeface="+mn-ea"/>
              <a:cs typeface="+mn-cs"/>
            </a:rPr>
            <a:t>医療費扶助の割合</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が高く推移していることが主な要因となっている。予防医療等の推進により医療費抑制に一層努めていく。</a:t>
          </a:r>
          <a:r>
            <a:rPr lang="ja-JP" altLang="ja-JP" sz="1400" u="none">
              <a:effectLst/>
            </a:rPr>
            <a:t> </a:t>
          </a:r>
          <a:r>
            <a:rPr lang="en-US" altLang="ja-JP" sz="1100"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62</xdr:row>
      <xdr:rowOff>78015</xdr:rowOff>
    </xdr:to>
    <xdr:cxnSp macro="">
      <xdr:nvCxnSpPr>
        <xdr:cNvPr id="185" name="直線コネクタ 184"/>
        <xdr:cNvCxnSpPr/>
      </xdr:nvCxnSpPr>
      <xdr:spPr>
        <a:xfrm flipV="1">
          <a:off x="4826000" y="9091385"/>
          <a:ext cx="0" cy="161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6"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7" name="直線コネクタ 186"/>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90" name="直線コネクタ 189"/>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31949</xdr:rowOff>
    </xdr:from>
    <xdr:ext cx="762000" cy="259045"/>
    <xdr:sp macro="" textlink="">
      <xdr:nvSpPr>
        <xdr:cNvPr id="191"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192" name="フローチャート : 判断 191"/>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93" name="直線コネクタ 192"/>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78015</xdr:rowOff>
    </xdr:to>
    <xdr:cxnSp macro="">
      <xdr:nvCxnSpPr>
        <xdr:cNvPr id="196" name="直線コネクタ 195"/>
        <xdr:cNvCxnSpPr/>
      </xdr:nvCxnSpPr>
      <xdr:spPr>
        <a:xfrm>
          <a:off x="2209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9" name="直線コネクタ 198"/>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02" name="フローチャート :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会計への繰出金については、経営の健全化を推進し長期財政計画により精査されたものとなっている。国民健康保険事業会計については、保険税率の見直しを行いながら財政基盤の安定化を図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143328</xdr:rowOff>
    </xdr:from>
    <xdr:to>
      <xdr:col>24</xdr:col>
      <xdr:colOff>31750</xdr:colOff>
      <xdr:row>61</xdr:row>
      <xdr:rowOff>102507</xdr:rowOff>
    </xdr:to>
    <xdr:cxnSp macro="">
      <xdr:nvCxnSpPr>
        <xdr:cNvPr id="248" name="直線コネクタ 247"/>
        <xdr:cNvCxnSpPr/>
      </xdr:nvCxnSpPr>
      <xdr:spPr>
        <a:xfrm flipV="1">
          <a:off x="16510000" y="9058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58255</xdr:rowOff>
    </xdr:from>
    <xdr:ext cx="762000" cy="259045"/>
    <xdr:sp macro="" textlink="">
      <xdr:nvSpPr>
        <xdr:cNvPr id="251"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52</xdr:row>
      <xdr:rowOff>143328</xdr:rowOff>
    </xdr:from>
    <xdr:to>
      <xdr:col>24</xdr:col>
      <xdr:colOff>120650</xdr:colOff>
      <xdr:row>52</xdr:row>
      <xdr:rowOff>143328</xdr:rowOff>
    </xdr:to>
    <xdr:cxnSp macro="">
      <xdr:nvCxnSpPr>
        <xdr:cNvPr id="252" name="直線コネクタ 251"/>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159657</xdr:rowOff>
    </xdr:to>
    <xdr:cxnSp macro="">
      <xdr:nvCxnSpPr>
        <xdr:cNvPr id="253" name="直線コネクタ 252"/>
        <xdr:cNvCxnSpPr/>
      </xdr:nvCxnSpPr>
      <xdr:spPr>
        <a:xfrm>
          <a:off x="15671800" y="92710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15620</xdr:rowOff>
    </xdr:from>
    <xdr:ext cx="762000" cy="259045"/>
    <xdr:sp macro="" textlink="">
      <xdr:nvSpPr>
        <xdr:cNvPr id="254"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55" name="フローチャート : 判断 254"/>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20865</xdr:rowOff>
    </xdr:from>
    <xdr:to>
      <xdr:col>22</xdr:col>
      <xdr:colOff>565150</xdr:colOff>
      <xdr:row>54</xdr:row>
      <xdr:rowOff>12700</xdr:rowOff>
    </xdr:to>
    <xdr:cxnSp macro="">
      <xdr:nvCxnSpPr>
        <xdr:cNvPr id="256" name="直線コネクタ 255"/>
        <xdr:cNvCxnSpPr/>
      </xdr:nvCxnSpPr>
      <xdr:spPr>
        <a:xfrm>
          <a:off x="14782800" y="9107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xdr:rowOff>
    </xdr:from>
    <xdr:to>
      <xdr:col>22</xdr:col>
      <xdr:colOff>615950</xdr:colOff>
      <xdr:row>58</xdr:row>
      <xdr:rowOff>112485</xdr:rowOff>
    </xdr:to>
    <xdr:sp macro="" textlink="">
      <xdr:nvSpPr>
        <xdr:cNvPr id="257" name="フローチャート :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143328</xdr:rowOff>
    </xdr:from>
    <xdr:to>
      <xdr:col>21</xdr:col>
      <xdr:colOff>361950</xdr:colOff>
      <xdr:row>53</xdr:row>
      <xdr:rowOff>20865</xdr:rowOff>
    </xdr:to>
    <xdr:cxnSp macro="">
      <xdr:nvCxnSpPr>
        <xdr:cNvPr id="259" name="直線コネクタ 258"/>
        <xdr:cNvCxnSpPr/>
      </xdr:nvCxnSpPr>
      <xdr:spPr>
        <a:xfrm>
          <a:off x="13893800" y="9058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100693</xdr:rowOff>
    </xdr:from>
    <xdr:to>
      <xdr:col>21</xdr:col>
      <xdr:colOff>412750</xdr:colOff>
      <xdr:row>58</xdr:row>
      <xdr:rowOff>30843</xdr:rowOff>
    </xdr:to>
    <xdr:sp macro="" textlink="">
      <xdr:nvSpPr>
        <xdr:cNvPr id="260" name="フローチャート : 判断 259"/>
        <xdr:cNvSpPr/>
      </xdr:nvSpPr>
      <xdr:spPr>
        <a:xfrm>
          <a:off x="14732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15620</xdr:rowOff>
    </xdr:from>
    <xdr:ext cx="762000" cy="259045"/>
    <xdr:sp macro="" textlink="">
      <xdr:nvSpPr>
        <xdr:cNvPr id="261" name="テキスト ボックス 260"/>
        <xdr:cNvSpPr txBox="1"/>
      </xdr:nvSpPr>
      <xdr:spPr>
        <a:xfrm>
          <a:off x="14401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78015</xdr:rowOff>
    </xdr:from>
    <xdr:to>
      <xdr:col>20</xdr:col>
      <xdr:colOff>158750</xdr:colOff>
      <xdr:row>52</xdr:row>
      <xdr:rowOff>143328</xdr:rowOff>
    </xdr:to>
    <xdr:cxnSp macro="">
      <xdr:nvCxnSpPr>
        <xdr:cNvPr id="262" name="直線コネクタ 261"/>
        <xdr:cNvCxnSpPr/>
      </xdr:nvCxnSpPr>
      <xdr:spPr>
        <a:xfrm>
          <a:off x="13004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2722</xdr:rowOff>
    </xdr:from>
    <xdr:to>
      <xdr:col>20</xdr:col>
      <xdr:colOff>209550</xdr:colOff>
      <xdr:row>57</xdr:row>
      <xdr:rowOff>104322</xdr:rowOff>
    </xdr:to>
    <xdr:sp macro="" textlink="">
      <xdr:nvSpPr>
        <xdr:cNvPr id="263" name="フローチャート : 判断 262"/>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89099</xdr:rowOff>
    </xdr:from>
    <xdr:ext cx="762000" cy="259045"/>
    <xdr:sp macro="" textlink="">
      <xdr:nvSpPr>
        <xdr:cNvPr id="264" name="テキスト ボックス 263"/>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65" name="フローチャート : 判断 264"/>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121755</xdr:rowOff>
    </xdr:from>
    <xdr:ext cx="762000" cy="259045"/>
    <xdr:sp macro="" textlink="">
      <xdr:nvSpPr>
        <xdr:cNvPr id="266" name="テキスト ボックス 265"/>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108857</xdr:rowOff>
    </xdr:from>
    <xdr:to>
      <xdr:col>24</xdr:col>
      <xdr:colOff>82550</xdr:colOff>
      <xdr:row>55</xdr:row>
      <xdr:rowOff>39007</xdr:rowOff>
    </xdr:to>
    <xdr:sp macro="" textlink="">
      <xdr:nvSpPr>
        <xdr:cNvPr id="272" name="円/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4" name="円/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141515</xdr:rowOff>
    </xdr:from>
    <xdr:to>
      <xdr:col>21</xdr:col>
      <xdr:colOff>412750</xdr:colOff>
      <xdr:row>53</xdr:row>
      <xdr:rowOff>71665</xdr:rowOff>
    </xdr:to>
    <xdr:sp macro="" textlink="">
      <xdr:nvSpPr>
        <xdr:cNvPr id="276" name="円/楕円 275"/>
        <xdr:cNvSpPr/>
      </xdr:nvSpPr>
      <xdr:spPr>
        <a:xfrm>
          <a:off x="14732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81842</xdr:rowOff>
    </xdr:from>
    <xdr:ext cx="762000" cy="259045"/>
    <xdr:sp macro="" textlink="">
      <xdr:nvSpPr>
        <xdr:cNvPr id="277" name="テキスト ボックス 276"/>
        <xdr:cNvSpPr txBox="1"/>
      </xdr:nvSpPr>
      <xdr:spPr>
        <a:xfrm>
          <a:off x="14401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92528</xdr:rowOff>
    </xdr:from>
    <xdr:to>
      <xdr:col>20</xdr:col>
      <xdr:colOff>209550</xdr:colOff>
      <xdr:row>53</xdr:row>
      <xdr:rowOff>22678</xdr:rowOff>
    </xdr:to>
    <xdr:sp macro="" textlink="">
      <xdr:nvSpPr>
        <xdr:cNvPr id="278" name="円/楕円 277"/>
        <xdr:cNvSpPr/>
      </xdr:nvSpPr>
      <xdr:spPr>
        <a:xfrm>
          <a:off x="13843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32855</xdr:rowOff>
    </xdr:from>
    <xdr:ext cx="762000" cy="259045"/>
    <xdr:sp macro="" textlink="">
      <xdr:nvSpPr>
        <xdr:cNvPr id="279" name="テキスト ボックス 278"/>
        <xdr:cNvSpPr txBox="1"/>
      </xdr:nvSpPr>
      <xdr:spPr>
        <a:xfrm>
          <a:off x="13512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27215</xdr:rowOff>
    </xdr:from>
    <xdr:to>
      <xdr:col>19</xdr:col>
      <xdr:colOff>6350</xdr:colOff>
      <xdr:row>52</xdr:row>
      <xdr:rowOff>128815</xdr:rowOff>
    </xdr:to>
    <xdr:sp macro="" textlink="">
      <xdr:nvSpPr>
        <xdr:cNvPr id="280" name="円/楕円 279"/>
        <xdr:cNvSpPr/>
      </xdr:nvSpPr>
      <xdr:spPr>
        <a:xfrm>
          <a:off x="12954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138992</xdr:rowOff>
    </xdr:from>
    <xdr:ext cx="762000" cy="259045"/>
    <xdr:sp macro="" textlink="">
      <xdr:nvSpPr>
        <xdr:cNvPr id="281" name="テキスト ボックス 280"/>
        <xdr:cNvSpPr txBox="1"/>
      </xdr:nvSpPr>
      <xdr:spPr>
        <a:xfrm>
          <a:off x="12623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大幅に下回る比率で推移している。他団体と比較し一部事務組合等の関連組織に対する補助金支出がないことが要因となっている。今後も市単独で行う補助金等については、目的、必要性や効果等を精査し、廃止も含め内容の見直しを適宜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138430</xdr:rowOff>
    </xdr:to>
    <xdr:cxnSp macro="">
      <xdr:nvCxnSpPr>
        <xdr:cNvPr id="306" name="直線コネクタ 305"/>
        <xdr:cNvCxnSpPr/>
      </xdr:nvCxnSpPr>
      <xdr:spPr>
        <a:xfrm flipV="1">
          <a:off x="16510000" y="578256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110507</xdr:rowOff>
    </xdr:from>
    <xdr:ext cx="762000" cy="259045"/>
    <xdr:sp macro="" textlink="">
      <xdr:nvSpPr>
        <xdr:cNvPr id="307"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39</xdr:row>
      <xdr:rowOff>138430</xdr:rowOff>
    </xdr:from>
    <xdr:to>
      <xdr:col>24</xdr:col>
      <xdr:colOff>120650</xdr:colOff>
      <xdr:row>39</xdr:row>
      <xdr:rowOff>138430</xdr:rowOff>
    </xdr:to>
    <xdr:cxnSp macro="">
      <xdr:nvCxnSpPr>
        <xdr:cNvPr id="308" name="直線コネクタ 307"/>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124714</xdr:rowOff>
    </xdr:from>
    <xdr:to>
      <xdr:col>24</xdr:col>
      <xdr:colOff>31750</xdr:colOff>
      <xdr:row>33</xdr:row>
      <xdr:rowOff>124714</xdr:rowOff>
    </xdr:to>
    <xdr:cxnSp macro="">
      <xdr:nvCxnSpPr>
        <xdr:cNvPr id="311" name="直線コネクタ 310"/>
        <xdr:cNvCxnSpPr/>
      </xdr:nvCxnSpPr>
      <xdr:spPr>
        <a:xfrm>
          <a:off x="15671800" y="5782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55135</xdr:rowOff>
    </xdr:from>
    <xdr:ext cx="762000" cy="259045"/>
    <xdr:sp macro="" textlink="">
      <xdr:nvSpPr>
        <xdr:cNvPr id="312" name="補助費等平均値テキスト"/>
        <xdr:cNvSpPr txBox="1"/>
      </xdr:nvSpPr>
      <xdr:spPr>
        <a:xfrm>
          <a:off x="16598900" y="605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13" name="フローチャート : 判断 312"/>
        <xdr:cNvSpPr/>
      </xdr:nvSpPr>
      <xdr:spPr>
        <a:xfrm>
          <a:off x="164592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124714</xdr:rowOff>
    </xdr:from>
    <xdr:to>
      <xdr:col>22</xdr:col>
      <xdr:colOff>565150</xdr:colOff>
      <xdr:row>33</xdr:row>
      <xdr:rowOff>124714</xdr:rowOff>
    </xdr:to>
    <xdr:cxnSp macro="">
      <xdr:nvCxnSpPr>
        <xdr:cNvPr id="314" name="直線コネクタ 313"/>
        <xdr:cNvCxnSpPr/>
      </xdr:nvCxnSpPr>
      <xdr:spPr>
        <a:xfrm>
          <a:off x="14782800" y="578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51054</xdr:rowOff>
    </xdr:from>
    <xdr:to>
      <xdr:col>22</xdr:col>
      <xdr:colOff>615950</xdr:colOff>
      <xdr:row>35</xdr:row>
      <xdr:rowOff>152654</xdr:rowOff>
    </xdr:to>
    <xdr:sp macro="" textlink="">
      <xdr:nvSpPr>
        <xdr:cNvPr id="315" name="フローチャート : 判断 314"/>
        <xdr:cNvSpPr/>
      </xdr:nvSpPr>
      <xdr:spPr>
        <a:xfrm>
          <a:off x="15621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137431</xdr:rowOff>
    </xdr:from>
    <xdr:ext cx="736600" cy="259045"/>
    <xdr:sp macro="" textlink="">
      <xdr:nvSpPr>
        <xdr:cNvPr id="316" name="テキスト ボックス 315"/>
        <xdr:cNvSpPr txBox="1"/>
      </xdr:nvSpPr>
      <xdr:spPr>
        <a:xfrm>
          <a:off x="15290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124714</xdr:rowOff>
    </xdr:from>
    <xdr:to>
      <xdr:col>21</xdr:col>
      <xdr:colOff>361950</xdr:colOff>
      <xdr:row>34</xdr:row>
      <xdr:rowOff>3556</xdr:rowOff>
    </xdr:to>
    <xdr:cxnSp macro="">
      <xdr:nvCxnSpPr>
        <xdr:cNvPr id="317" name="直線コネクタ 316"/>
        <xdr:cNvCxnSpPr/>
      </xdr:nvCxnSpPr>
      <xdr:spPr>
        <a:xfrm flipV="1">
          <a:off x="13893800" y="57825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46482</xdr:rowOff>
    </xdr:from>
    <xdr:to>
      <xdr:col>21</xdr:col>
      <xdr:colOff>412750</xdr:colOff>
      <xdr:row>35</xdr:row>
      <xdr:rowOff>148082</xdr:rowOff>
    </xdr:to>
    <xdr:sp macro="" textlink="">
      <xdr:nvSpPr>
        <xdr:cNvPr id="318" name="フローチャート : 判断 317"/>
        <xdr:cNvSpPr/>
      </xdr:nvSpPr>
      <xdr:spPr>
        <a:xfrm>
          <a:off x="14732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132859</xdr:rowOff>
    </xdr:from>
    <xdr:ext cx="762000" cy="259045"/>
    <xdr:sp macro="" textlink="">
      <xdr:nvSpPr>
        <xdr:cNvPr id="319" name="テキスト ボックス 318"/>
        <xdr:cNvSpPr txBox="1"/>
      </xdr:nvSpPr>
      <xdr:spPr>
        <a:xfrm>
          <a:off x="14401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3556</xdr:rowOff>
    </xdr:to>
    <xdr:cxnSp macro="">
      <xdr:nvCxnSpPr>
        <xdr:cNvPr id="320" name="直線コネクタ 319"/>
        <xdr:cNvCxnSpPr/>
      </xdr:nvCxnSpPr>
      <xdr:spPr>
        <a:xfrm>
          <a:off x="13004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21" name="フローチャート : 判断 320"/>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164863</xdr:rowOff>
    </xdr:from>
    <xdr:ext cx="762000" cy="259045"/>
    <xdr:sp macro="" textlink="">
      <xdr:nvSpPr>
        <xdr:cNvPr id="322" name="テキスト ボックス 321"/>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3" name="フローチャート : 判断 322"/>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20845</xdr:rowOff>
    </xdr:from>
    <xdr:ext cx="762000" cy="259045"/>
    <xdr:sp macro="" textlink="">
      <xdr:nvSpPr>
        <xdr:cNvPr id="324" name="テキスト ボックス 323"/>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73914</xdr:rowOff>
    </xdr:from>
    <xdr:to>
      <xdr:col>24</xdr:col>
      <xdr:colOff>82550</xdr:colOff>
      <xdr:row>34</xdr:row>
      <xdr:rowOff>4064</xdr:rowOff>
    </xdr:to>
    <xdr:sp macro="" textlink="">
      <xdr:nvSpPr>
        <xdr:cNvPr id="330" name="円/楕円 329"/>
        <xdr:cNvSpPr/>
      </xdr:nvSpPr>
      <xdr:spPr>
        <a:xfrm>
          <a:off x="16459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153941</xdr:rowOff>
    </xdr:from>
    <xdr:ext cx="762000" cy="259045"/>
    <xdr:sp macro="" textlink="">
      <xdr:nvSpPr>
        <xdr:cNvPr id="331" name="補助費等該当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73914</xdr:rowOff>
    </xdr:from>
    <xdr:to>
      <xdr:col>22</xdr:col>
      <xdr:colOff>615950</xdr:colOff>
      <xdr:row>34</xdr:row>
      <xdr:rowOff>4064</xdr:rowOff>
    </xdr:to>
    <xdr:sp macro="" textlink="">
      <xdr:nvSpPr>
        <xdr:cNvPr id="332" name="円/楕円 331"/>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14241</xdr:rowOff>
    </xdr:from>
    <xdr:ext cx="736600" cy="259045"/>
    <xdr:sp macro="" textlink="">
      <xdr:nvSpPr>
        <xdr:cNvPr id="333" name="テキスト ボックス 332"/>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73914</xdr:rowOff>
    </xdr:from>
    <xdr:to>
      <xdr:col>21</xdr:col>
      <xdr:colOff>412750</xdr:colOff>
      <xdr:row>34</xdr:row>
      <xdr:rowOff>4064</xdr:rowOff>
    </xdr:to>
    <xdr:sp macro="" textlink="">
      <xdr:nvSpPr>
        <xdr:cNvPr id="334" name="円/楕円 333"/>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14241</xdr:rowOff>
    </xdr:from>
    <xdr:ext cx="762000" cy="259045"/>
    <xdr:sp macro="" textlink="">
      <xdr:nvSpPr>
        <xdr:cNvPr id="335" name="テキスト ボックス 334"/>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36" name="円/楕円 335"/>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37" name="テキスト ボックス 336"/>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38" name="円/楕円 337"/>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39" name="テキスト ボックス 338"/>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年度までの行財政改革プランにより投資的事業を延期してきたことで、それ以前の大規模事業の起債償還が終了を迎え減少傾向にあったが、平成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年度からはプランにより見送っていた庁舎や中学校校舎建設の大型事業に着手しており、公債費割合の増加要因となっている。</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年度を起債残高のピークと見込んで</a:t>
          </a:r>
          <a:r>
            <a:rPr lang="ja-JP" altLang="ja-JP" sz="1100">
              <a:solidFill>
                <a:schemeClr val="dk1"/>
              </a:solidFill>
              <a:effectLst/>
              <a:latin typeface="+mn-lt"/>
              <a:ea typeface="+mn-ea"/>
              <a:cs typeface="+mn-cs"/>
            </a:rPr>
            <a:t>おり、今後とも起債残高が減少していくよう借入れと償還のバランスを考慮し、計画的な運用に努める。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20865</xdr:rowOff>
    </xdr:from>
    <xdr:to>
      <xdr:col>7</xdr:col>
      <xdr:colOff>15875</xdr:colOff>
      <xdr:row>82</xdr:row>
      <xdr:rowOff>29029</xdr:rowOff>
    </xdr:to>
    <xdr:cxnSp macro="">
      <xdr:nvCxnSpPr>
        <xdr:cNvPr id="369" name="直線コネクタ 368"/>
        <xdr:cNvCxnSpPr/>
      </xdr:nvCxnSpPr>
      <xdr:spPr>
        <a:xfrm flipV="1">
          <a:off x="4826000" y="12536715"/>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1106</xdr:rowOff>
    </xdr:from>
    <xdr:ext cx="762000" cy="259045"/>
    <xdr:sp macro="" textlink="">
      <xdr:nvSpPr>
        <xdr:cNvPr id="370"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82</xdr:row>
      <xdr:rowOff>29029</xdr:rowOff>
    </xdr:from>
    <xdr:to>
      <xdr:col>7</xdr:col>
      <xdr:colOff>104775</xdr:colOff>
      <xdr:row>82</xdr:row>
      <xdr:rowOff>29029</xdr:rowOff>
    </xdr:to>
    <xdr:cxnSp macro="">
      <xdr:nvCxnSpPr>
        <xdr:cNvPr id="371" name="直線コネクタ 370"/>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107242</xdr:rowOff>
    </xdr:from>
    <xdr:ext cx="762000" cy="259045"/>
    <xdr:sp macro="" textlink="">
      <xdr:nvSpPr>
        <xdr:cNvPr id="372" name="公債費最大値テキスト"/>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73</xdr:row>
      <xdr:rowOff>20865</xdr:rowOff>
    </xdr:from>
    <xdr:to>
      <xdr:col>7</xdr:col>
      <xdr:colOff>104775</xdr:colOff>
      <xdr:row>73</xdr:row>
      <xdr:rowOff>20865</xdr:rowOff>
    </xdr:to>
    <xdr:cxnSp macro="">
      <xdr:nvCxnSpPr>
        <xdr:cNvPr id="373" name="直線コネクタ 372"/>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29029</xdr:rowOff>
    </xdr:from>
    <xdr:to>
      <xdr:col>7</xdr:col>
      <xdr:colOff>15875</xdr:colOff>
      <xdr:row>78</xdr:row>
      <xdr:rowOff>78014</xdr:rowOff>
    </xdr:to>
    <xdr:cxnSp macro="">
      <xdr:nvCxnSpPr>
        <xdr:cNvPr id="374" name="直線コネクタ 373"/>
        <xdr:cNvCxnSpPr/>
      </xdr:nvCxnSpPr>
      <xdr:spPr>
        <a:xfrm flipV="1">
          <a:off x="3987800" y="13059229"/>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154413</xdr:rowOff>
    </xdr:from>
    <xdr:ext cx="762000" cy="259045"/>
    <xdr:sp macro="" textlink="">
      <xdr:nvSpPr>
        <xdr:cNvPr id="375"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76" name="フローチャート : 判断 375"/>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78014</xdr:rowOff>
    </xdr:from>
    <xdr:to>
      <xdr:col>5</xdr:col>
      <xdr:colOff>549275</xdr:colOff>
      <xdr:row>78</xdr:row>
      <xdr:rowOff>127000</xdr:rowOff>
    </xdr:to>
    <xdr:cxnSp macro="">
      <xdr:nvCxnSpPr>
        <xdr:cNvPr id="377" name="直線コネクタ 376"/>
        <xdr:cNvCxnSpPr/>
      </xdr:nvCxnSpPr>
      <xdr:spPr>
        <a:xfrm flipV="1">
          <a:off x="3098800" y="13451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78" name="フローチャート : 判断 377"/>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79" name="テキスト ボックス 378"/>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37193</xdr:rowOff>
    </xdr:to>
    <xdr:cxnSp macro="">
      <xdr:nvCxnSpPr>
        <xdr:cNvPr id="380" name="直線コネクタ 379"/>
        <xdr:cNvCxnSpPr/>
      </xdr:nvCxnSpPr>
      <xdr:spPr>
        <a:xfrm flipV="1">
          <a:off x="2209800" y="13500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125186</xdr:rowOff>
    </xdr:from>
    <xdr:to>
      <xdr:col>4</xdr:col>
      <xdr:colOff>396875</xdr:colOff>
      <xdr:row>79</xdr:row>
      <xdr:rowOff>55336</xdr:rowOff>
    </xdr:to>
    <xdr:sp macro="" textlink="">
      <xdr:nvSpPr>
        <xdr:cNvPr id="381" name="フローチャート : 判断 380"/>
        <xdr:cNvSpPr/>
      </xdr:nvSpPr>
      <xdr:spPr>
        <a:xfrm>
          <a:off x="3048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40113</xdr:rowOff>
    </xdr:from>
    <xdr:ext cx="762000" cy="259045"/>
    <xdr:sp macro="" textlink="">
      <xdr:nvSpPr>
        <xdr:cNvPr id="382" name="テキスト ボックス 381"/>
        <xdr:cNvSpPr txBox="1"/>
      </xdr:nvSpPr>
      <xdr:spPr>
        <a:xfrm>
          <a:off x="2717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94343</xdr:rowOff>
    </xdr:from>
    <xdr:to>
      <xdr:col>3</xdr:col>
      <xdr:colOff>142875</xdr:colOff>
      <xdr:row>79</xdr:row>
      <xdr:rowOff>37193</xdr:rowOff>
    </xdr:to>
    <xdr:cxnSp macro="">
      <xdr:nvCxnSpPr>
        <xdr:cNvPr id="383" name="直線コネクタ 382"/>
        <xdr:cNvCxnSpPr/>
      </xdr:nvCxnSpPr>
      <xdr:spPr>
        <a:xfrm>
          <a:off x="1320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108857</xdr:rowOff>
    </xdr:from>
    <xdr:to>
      <xdr:col>3</xdr:col>
      <xdr:colOff>193675</xdr:colOff>
      <xdr:row>79</xdr:row>
      <xdr:rowOff>39007</xdr:rowOff>
    </xdr:to>
    <xdr:sp macro="" textlink="">
      <xdr:nvSpPr>
        <xdr:cNvPr id="384" name="フローチャート : 判断 383"/>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49184</xdr:rowOff>
    </xdr:from>
    <xdr:ext cx="762000" cy="259045"/>
    <xdr:sp macro="" textlink="">
      <xdr:nvSpPr>
        <xdr:cNvPr id="385" name="テキスト ボックス 384"/>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10886</xdr:rowOff>
    </xdr:from>
    <xdr:to>
      <xdr:col>1</xdr:col>
      <xdr:colOff>676275</xdr:colOff>
      <xdr:row>78</xdr:row>
      <xdr:rowOff>112486</xdr:rowOff>
    </xdr:to>
    <xdr:sp macro="" textlink="">
      <xdr:nvSpPr>
        <xdr:cNvPr id="386" name="フローチャート : 判断 385"/>
        <xdr:cNvSpPr/>
      </xdr:nvSpPr>
      <xdr:spPr>
        <a:xfrm>
          <a:off x="1270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122663</xdr:rowOff>
    </xdr:from>
    <xdr:ext cx="762000" cy="259045"/>
    <xdr:sp macro="" textlink="">
      <xdr:nvSpPr>
        <xdr:cNvPr id="387" name="テキスト ボックス 386"/>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149679</xdr:rowOff>
    </xdr:from>
    <xdr:to>
      <xdr:col>7</xdr:col>
      <xdr:colOff>66675</xdr:colOff>
      <xdr:row>76</xdr:row>
      <xdr:rowOff>79829</xdr:rowOff>
    </xdr:to>
    <xdr:sp macro="" textlink="">
      <xdr:nvSpPr>
        <xdr:cNvPr id="393" name="円/楕円 392"/>
        <xdr:cNvSpPr/>
      </xdr:nvSpPr>
      <xdr:spPr>
        <a:xfrm>
          <a:off x="4775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166205</xdr:rowOff>
    </xdr:from>
    <xdr:ext cx="762000" cy="259045"/>
    <xdr:sp macro="" textlink="">
      <xdr:nvSpPr>
        <xdr:cNvPr id="394" name="公債費該当値テキスト"/>
        <xdr:cNvSpPr txBox="1"/>
      </xdr:nvSpPr>
      <xdr:spPr>
        <a:xfrm>
          <a:off x="4914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27214</xdr:rowOff>
    </xdr:from>
    <xdr:to>
      <xdr:col>5</xdr:col>
      <xdr:colOff>600075</xdr:colOff>
      <xdr:row>78</xdr:row>
      <xdr:rowOff>128814</xdr:rowOff>
    </xdr:to>
    <xdr:sp macro="" textlink="">
      <xdr:nvSpPr>
        <xdr:cNvPr id="395" name="円/楕円 394"/>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138991</xdr:rowOff>
    </xdr:from>
    <xdr:ext cx="736600" cy="259045"/>
    <xdr:sp macro="" textlink="">
      <xdr:nvSpPr>
        <xdr:cNvPr id="396" name="テキスト ボックス 395"/>
        <xdr:cNvSpPr txBox="1"/>
      </xdr:nvSpPr>
      <xdr:spPr>
        <a:xfrm>
          <a:off x="3606800" y="1316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7" name="円/楕円 39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98" name="テキスト ボックス 397"/>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157843</xdr:rowOff>
    </xdr:from>
    <xdr:to>
      <xdr:col>3</xdr:col>
      <xdr:colOff>193675</xdr:colOff>
      <xdr:row>79</xdr:row>
      <xdr:rowOff>87993</xdr:rowOff>
    </xdr:to>
    <xdr:sp macro="" textlink="">
      <xdr:nvSpPr>
        <xdr:cNvPr id="399" name="円/楕円 398"/>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72770</xdr:rowOff>
    </xdr:from>
    <xdr:ext cx="762000" cy="259045"/>
    <xdr:sp macro="" textlink="">
      <xdr:nvSpPr>
        <xdr:cNvPr id="400" name="テキスト ボックス 399"/>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43543</xdr:rowOff>
    </xdr:from>
    <xdr:to>
      <xdr:col>1</xdr:col>
      <xdr:colOff>676275</xdr:colOff>
      <xdr:row>78</xdr:row>
      <xdr:rowOff>145143</xdr:rowOff>
    </xdr:to>
    <xdr:sp macro="" textlink="">
      <xdr:nvSpPr>
        <xdr:cNvPr id="401" name="円/楕円 400"/>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129920</xdr:rowOff>
    </xdr:from>
    <xdr:ext cx="762000" cy="259045"/>
    <xdr:sp macro="" textlink="">
      <xdr:nvSpPr>
        <xdr:cNvPr id="402" name="テキスト ボックス 401"/>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前年度と比べ</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ポイント上回る値となってい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観光地特有の行政需要から消防や清掃業務に職員を確保する必要があり、人件費を増大させていることや、別荘地を多く保有しているため市外納税者への対応や、税収向上のため徴税にかかる職員も多く配置しているため、今後も職員数削減や、業務の委託化等を推進し経常経費の削減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129286</xdr:rowOff>
    </xdr:from>
    <xdr:to>
      <xdr:col>24</xdr:col>
      <xdr:colOff>31750</xdr:colOff>
      <xdr:row>81</xdr:row>
      <xdr:rowOff>115570</xdr:rowOff>
    </xdr:to>
    <xdr:cxnSp macro="">
      <xdr:nvCxnSpPr>
        <xdr:cNvPr id="428" name="直線コネクタ 427"/>
        <xdr:cNvCxnSpPr/>
      </xdr:nvCxnSpPr>
      <xdr:spPr>
        <a:xfrm flipV="1">
          <a:off x="16510000" y="1298803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44213</xdr:rowOff>
    </xdr:from>
    <xdr:ext cx="762000" cy="259045"/>
    <xdr:sp macro="" textlink="">
      <xdr:nvSpPr>
        <xdr:cNvPr id="431" name="公債費以外最大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23</xdr:col>
      <xdr:colOff>628650</xdr:colOff>
      <xdr:row>75</xdr:row>
      <xdr:rowOff>129286</xdr:rowOff>
    </xdr:from>
    <xdr:to>
      <xdr:col>24</xdr:col>
      <xdr:colOff>120650</xdr:colOff>
      <xdr:row>75</xdr:row>
      <xdr:rowOff>129286</xdr:rowOff>
    </xdr:to>
    <xdr:cxnSp macro="">
      <xdr:nvCxnSpPr>
        <xdr:cNvPr id="432" name="直線コネクタ 431"/>
        <xdr:cNvCxnSpPr/>
      </xdr:nvCxnSpPr>
      <xdr:spPr>
        <a:xfrm>
          <a:off x="16421100" y="1298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76</xdr:row>
      <xdr:rowOff>12700</xdr:rowOff>
    </xdr:to>
    <xdr:cxnSp macro="">
      <xdr:nvCxnSpPr>
        <xdr:cNvPr id="433" name="直線コネクタ 432"/>
        <xdr:cNvCxnSpPr/>
      </xdr:nvCxnSpPr>
      <xdr:spPr>
        <a:xfrm>
          <a:off x="15671800" y="1283258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43705</xdr:rowOff>
    </xdr:from>
    <xdr:ext cx="762000" cy="259045"/>
    <xdr:sp macro="" textlink="">
      <xdr:nvSpPr>
        <xdr:cNvPr id="434" name="公債費以外平均値テキスト"/>
        <xdr:cNvSpPr txBox="1"/>
      </xdr:nvSpPr>
      <xdr:spPr>
        <a:xfrm>
          <a:off x="16598900" y="13073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5" name="フローチャート : 判断 434"/>
        <xdr:cNvSpPr/>
      </xdr:nvSpPr>
      <xdr:spPr>
        <a:xfrm>
          <a:off x="164592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74</xdr:row>
      <xdr:rowOff>154432</xdr:rowOff>
    </xdr:to>
    <xdr:cxnSp macro="">
      <xdr:nvCxnSpPr>
        <xdr:cNvPr id="436" name="直線コネクタ 435"/>
        <xdr:cNvCxnSpPr/>
      </xdr:nvCxnSpPr>
      <xdr:spPr>
        <a:xfrm flipV="1">
          <a:off x="14782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60198</xdr:rowOff>
    </xdr:from>
    <xdr:to>
      <xdr:col>22</xdr:col>
      <xdr:colOff>615950</xdr:colOff>
      <xdr:row>75</xdr:row>
      <xdr:rowOff>161798</xdr:rowOff>
    </xdr:to>
    <xdr:sp macro="" textlink="">
      <xdr:nvSpPr>
        <xdr:cNvPr id="437" name="フローチャート : 判断 436"/>
        <xdr:cNvSpPr/>
      </xdr:nvSpPr>
      <xdr:spPr>
        <a:xfrm>
          <a:off x="15621000" y="129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146575</xdr:rowOff>
    </xdr:from>
    <xdr:ext cx="736600" cy="259045"/>
    <xdr:sp macro="" textlink="">
      <xdr:nvSpPr>
        <xdr:cNvPr id="438" name="テキスト ボックス 437"/>
        <xdr:cNvSpPr txBox="1"/>
      </xdr:nvSpPr>
      <xdr:spPr>
        <a:xfrm>
          <a:off x="15290800" y="1300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74</xdr:row>
      <xdr:rowOff>154432</xdr:rowOff>
    </xdr:to>
    <xdr:cxnSp macro="">
      <xdr:nvCxnSpPr>
        <xdr:cNvPr id="439" name="直線コネクタ 438"/>
        <xdr:cNvCxnSpPr/>
      </xdr:nvCxnSpPr>
      <xdr:spPr>
        <a:xfrm>
          <a:off x="13893800" y="12750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0" name="フローチャート : 判断 439"/>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1" name="テキスト ボックス 440"/>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122428</xdr:rowOff>
    </xdr:from>
    <xdr:to>
      <xdr:col>20</xdr:col>
      <xdr:colOff>158750</xdr:colOff>
      <xdr:row>74</xdr:row>
      <xdr:rowOff>62992</xdr:rowOff>
    </xdr:to>
    <xdr:cxnSp macro="">
      <xdr:nvCxnSpPr>
        <xdr:cNvPr id="442" name="直線コネクタ 441"/>
        <xdr:cNvCxnSpPr/>
      </xdr:nvCxnSpPr>
      <xdr:spPr>
        <a:xfrm>
          <a:off x="13004800" y="1246682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3" name="フローチャート : 判断 442"/>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164864</xdr:rowOff>
    </xdr:from>
    <xdr:ext cx="762000" cy="259045"/>
    <xdr:sp macro="" textlink="">
      <xdr:nvSpPr>
        <xdr:cNvPr id="444" name="テキスト ボックス 443"/>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52" name="円/楕円 451"/>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41927</xdr:rowOff>
    </xdr:from>
    <xdr:ext cx="762000" cy="259045"/>
    <xdr:sp macro="" textlink="">
      <xdr:nvSpPr>
        <xdr:cNvPr id="453" name="公債費以外該当値テキスト"/>
        <xdr:cNvSpPr txBox="1"/>
      </xdr:nvSpPr>
      <xdr:spPr>
        <a:xfrm>
          <a:off x="16598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54" name="円/楕円 453"/>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55" name="テキスト ボックス 454"/>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103632</xdr:rowOff>
    </xdr:from>
    <xdr:to>
      <xdr:col>21</xdr:col>
      <xdr:colOff>412750</xdr:colOff>
      <xdr:row>75</xdr:row>
      <xdr:rowOff>33782</xdr:rowOff>
    </xdr:to>
    <xdr:sp macro="" textlink="">
      <xdr:nvSpPr>
        <xdr:cNvPr id="456" name="円/楕円 455"/>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43959</xdr:rowOff>
    </xdr:from>
    <xdr:ext cx="762000" cy="259045"/>
    <xdr:sp macro="" textlink="">
      <xdr:nvSpPr>
        <xdr:cNvPr id="457" name="テキスト ボックス 456"/>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8" name="円/楕円 457"/>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59" name="テキスト ボックス 458"/>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71628</xdr:rowOff>
    </xdr:from>
    <xdr:to>
      <xdr:col>19</xdr:col>
      <xdr:colOff>6350</xdr:colOff>
      <xdr:row>73</xdr:row>
      <xdr:rowOff>1778</xdr:rowOff>
    </xdr:to>
    <xdr:sp macro="" textlink="">
      <xdr:nvSpPr>
        <xdr:cNvPr id="460" name="円/楕円 459"/>
        <xdr:cNvSpPr/>
      </xdr:nvSpPr>
      <xdr:spPr>
        <a:xfrm>
          <a:off x="12954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11955</xdr:rowOff>
    </xdr:from>
    <xdr:ext cx="762000" cy="259045"/>
    <xdr:sp macro="" textlink="">
      <xdr:nvSpPr>
        <xdr:cNvPr id="461" name="テキスト ボックス 460"/>
        <xdr:cNvSpPr txBox="1"/>
      </xdr:nvSpPr>
      <xdr:spPr>
        <a:xfrm>
          <a:off x="12623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96360</xdr:rowOff>
    </xdr:from>
    <xdr:to>
      <xdr:col>4</xdr:col>
      <xdr:colOff>1117600</xdr:colOff>
      <xdr:row>19</xdr:row>
      <xdr:rowOff>111524</xdr:rowOff>
    </xdr:to>
    <xdr:cxnSp macro="">
      <xdr:nvCxnSpPr>
        <xdr:cNvPr id="45" name="直線コネクタ 44"/>
        <xdr:cNvCxnSpPr/>
      </xdr:nvCxnSpPr>
      <xdr:spPr bwMode="auto">
        <a:xfrm flipV="1">
          <a:off x="5651500" y="2029935"/>
          <a:ext cx="0" cy="1386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83601</xdr:rowOff>
    </xdr:from>
    <xdr:ext cx="762000" cy="259045"/>
    <xdr:sp macro="" textlink="">
      <xdr:nvSpPr>
        <xdr:cNvPr id="46" name="人口1人当たり決算額の推移最小値テキスト130"/>
        <xdr:cNvSpPr txBox="1"/>
      </xdr:nvSpPr>
      <xdr:spPr>
        <a:xfrm>
          <a:off x="5740400" y="33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68,281</a:t>
          </a:r>
          <a:endParaRPr kumimoji="1" lang="ja-JP" altLang="en-US" sz="1000" b="1">
            <a:latin typeface="ＭＳ Ｐゴシック"/>
          </a:endParaRPr>
        </a:p>
      </xdr:txBody>
    </xdr:sp>
    <xdr:clientData/>
  </xdr:oneCellAnchor>
  <xdr:twoCellAnchor>
    <xdr:from>
      <xdr:col>4</xdr:col>
      <xdr:colOff>1028700</xdr:colOff>
      <xdr:row>19</xdr:row>
      <xdr:rowOff>111524</xdr:rowOff>
    </xdr:from>
    <xdr:to>
      <xdr:col>5</xdr:col>
      <xdr:colOff>73025</xdr:colOff>
      <xdr:row>19</xdr:row>
      <xdr:rowOff>111524</xdr:rowOff>
    </xdr:to>
    <xdr:cxnSp macro="">
      <xdr:nvCxnSpPr>
        <xdr:cNvPr id="47" name="直線コネクタ 46"/>
        <xdr:cNvCxnSpPr/>
      </xdr:nvCxnSpPr>
      <xdr:spPr bwMode="auto">
        <a:xfrm>
          <a:off x="5562600" y="3416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11287</xdr:rowOff>
    </xdr:from>
    <xdr:ext cx="762000" cy="259045"/>
    <xdr:sp macro="" textlink="">
      <xdr:nvSpPr>
        <xdr:cNvPr id="48" name="人口1人当たり決算額の推移最大値テキスト130"/>
        <xdr:cNvSpPr txBox="1"/>
      </xdr:nvSpPr>
      <xdr:spPr>
        <a:xfrm>
          <a:off x="5740400" y="17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250,271</a:t>
          </a:r>
          <a:endParaRPr kumimoji="1" lang="ja-JP" altLang="en-US" sz="1000" b="1">
            <a:latin typeface="ＭＳ Ｐゴシック"/>
          </a:endParaRPr>
        </a:p>
      </xdr:txBody>
    </xdr:sp>
    <xdr:clientData/>
  </xdr:oneCellAnchor>
  <xdr:twoCellAnchor>
    <xdr:from>
      <xdr:col>4</xdr:col>
      <xdr:colOff>1028700</xdr:colOff>
      <xdr:row>11</xdr:row>
      <xdr:rowOff>96360</xdr:rowOff>
    </xdr:from>
    <xdr:to>
      <xdr:col>5</xdr:col>
      <xdr:colOff>73025</xdr:colOff>
      <xdr:row>11</xdr:row>
      <xdr:rowOff>96360</xdr:rowOff>
    </xdr:to>
    <xdr:cxnSp macro="">
      <xdr:nvCxnSpPr>
        <xdr:cNvPr id="49" name="直線コネクタ 48"/>
        <xdr:cNvCxnSpPr/>
      </xdr:nvCxnSpPr>
      <xdr:spPr bwMode="auto">
        <a:xfrm>
          <a:off x="5562600" y="20299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78019</xdr:rowOff>
    </xdr:from>
    <xdr:to>
      <xdr:col>4</xdr:col>
      <xdr:colOff>1117600</xdr:colOff>
      <xdr:row>18</xdr:row>
      <xdr:rowOff>91026</xdr:rowOff>
    </xdr:to>
    <xdr:cxnSp macro="">
      <xdr:nvCxnSpPr>
        <xdr:cNvPr id="50" name="直線コネクタ 49"/>
        <xdr:cNvCxnSpPr/>
      </xdr:nvCxnSpPr>
      <xdr:spPr bwMode="auto">
        <a:xfrm flipV="1">
          <a:off x="5003800" y="3211744"/>
          <a:ext cx="6477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166908</xdr:rowOff>
    </xdr:from>
    <xdr:ext cx="762000" cy="259045"/>
    <xdr:sp macro="" textlink="">
      <xdr:nvSpPr>
        <xdr:cNvPr id="51" name="人口1人当たり決算額の推移平均値テキスト130"/>
        <xdr:cNvSpPr txBox="1"/>
      </xdr:nvSpPr>
      <xdr:spPr>
        <a:xfrm>
          <a:off x="5740400" y="295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150381</xdr:rowOff>
    </xdr:from>
    <xdr:to>
      <xdr:col>5</xdr:col>
      <xdr:colOff>34925</xdr:colOff>
      <xdr:row>18</xdr:row>
      <xdr:rowOff>80531</xdr:rowOff>
    </xdr:to>
    <xdr:sp macro="" textlink="">
      <xdr:nvSpPr>
        <xdr:cNvPr id="52" name="フローチャート : 判断 51"/>
        <xdr:cNvSpPr/>
      </xdr:nvSpPr>
      <xdr:spPr bwMode="auto">
        <a:xfrm>
          <a:off x="5600700" y="311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75809</xdr:rowOff>
    </xdr:from>
    <xdr:to>
      <xdr:col>4</xdr:col>
      <xdr:colOff>469900</xdr:colOff>
      <xdr:row>18</xdr:row>
      <xdr:rowOff>91026</xdr:rowOff>
    </xdr:to>
    <xdr:cxnSp macro="">
      <xdr:nvCxnSpPr>
        <xdr:cNvPr id="53" name="直線コネクタ 52"/>
        <xdr:cNvCxnSpPr/>
      </xdr:nvCxnSpPr>
      <xdr:spPr bwMode="auto">
        <a:xfrm>
          <a:off x="4305300" y="3209534"/>
          <a:ext cx="6985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169431</xdr:rowOff>
    </xdr:from>
    <xdr:to>
      <xdr:col>4</xdr:col>
      <xdr:colOff>520700</xdr:colOff>
      <xdr:row>18</xdr:row>
      <xdr:rowOff>99581</xdr:rowOff>
    </xdr:to>
    <xdr:sp macro="" textlink="">
      <xdr:nvSpPr>
        <xdr:cNvPr id="54" name="フローチャート : 判断 53"/>
        <xdr:cNvSpPr/>
      </xdr:nvSpPr>
      <xdr:spPr bwMode="auto">
        <a:xfrm>
          <a:off x="49530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109758</xdr:rowOff>
    </xdr:from>
    <xdr:ext cx="736600" cy="259045"/>
    <xdr:sp macro="" textlink="">
      <xdr:nvSpPr>
        <xdr:cNvPr id="55" name="テキスト ボックス 54"/>
        <xdr:cNvSpPr txBox="1"/>
      </xdr:nvSpPr>
      <xdr:spPr>
        <a:xfrm>
          <a:off x="4622800" y="290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68882</xdr:rowOff>
    </xdr:from>
    <xdr:to>
      <xdr:col>3</xdr:col>
      <xdr:colOff>904875</xdr:colOff>
      <xdr:row>18</xdr:row>
      <xdr:rowOff>75809</xdr:rowOff>
    </xdr:to>
    <xdr:cxnSp macro="">
      <xdr:nvCxnSpPr>
        <xdr:cNvPr id="56" name="直線コネクタ 55"/>
        <xdr:cNvCxnSpPr/>
      </xdr:nvCxnSpPr>
      <xdr:spPr bwMode="auto">
        <a:xfrm>
          <a:off x="3606800" y="3202607"/>
          <a:ext cx="6985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148506</xdr:rowOff>
    </xdr:from>
    <xdr:to>
      <xdr:col>3</xdr:col>
      <xdr:colOff>955675</xdr:colOff>
      <xdr:row>18</xdr:row>
      <xdr:rowOff>78656</xdr:rowOff>
    </xdr:to>
    <xdr:sp macro="" textlink="">
      <xdr:nvSpPr>
        <xdr:cNvPr id="57" name="フローチャート : 判断 56"/>
        <xdr:cNvSpPr/>
      </xdr:nvSpPr>
      <xdr:spPr bwMode="auto">
        <a:xfrm>
          <a:off x="42545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88833</xdr:rowOff>
    </xdr:from>
    <xdr:ext cx="762000" cy="259045"/>
    <xdr:sp macro="" textlink="">
      <xdr:nvSpPr>
        <xdr:cNvPr id="58" name="テキスト ボックス 57"/>
        <xdr:cNvSpPr txBox="1"/>
      </xdr:nvSpPr>
      <xdr:spPr>
        <a:xfrm>
          <a:off x="3924300" y="287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68882</xdr:rowOff>
    </xdr:from>
    <xdr:to>
      <xdr:col>3</xdr:col>
      <xdr:colOff>206375</xdr:colOff>
      <xdr:row>18</xdr:row>
      <xdr:rowOff>74978</xdr:rowOff>
    </xdr:to>
    <xdr:cxnSp macro="">
      <xdr:nvCxnSpPr>
        <xdr:cNvPr id="59" name="直線コネクタ 58"/>
        <xdr:cNvCxnSpPr/>
      </xdr:nvCxnSpPr>
      <xdr:spPr bwMode="auto">
        <a:xfrm flipV="1">
          <a:off x="2908300" y="3202607"/>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134516</xdr:rowOff>
    </xdr:from>
    <xdr:to>
      <xdr:col>3</xdr:col>
      <xdr:colOff>257175</xdr:colOff>
      <xdr:row>18</xdr:row>
      <xdr:rowOff>64666</xdr:rowOff>
    </xdr:to>
    <xdr:sp macro="" textlink="">
      <xdr:nvSpPr>
        <xdr:cNvPr id="60" name="フローチャート : 判断 59"/>
        <xdr:cNvSpPr/>
      </xdr:nvSpPr>
      <xdr:spPr bwMode="auto">
        <a:xfrm>
          <a:off x="35560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74843</xdr:rowOff>
    </xdr:from>
    <xdr:ext cx="762000" cy="259045"/>
    <xdr:sp macro="" textlink="">
      <xdr:nvSpPr>
        <xdr:cNvPr id="61" name="テキスト ボックス 60"/>
        <xdr:cNvSpPr txBox="1"/>
      </xdr:nvSpPr>
      <xdr:spPr>
        <a:xfrm>
          <a:off x="3225800" y="28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62865</xdr:rowOff>
    </xdr:from>
    <xdr:to>
      <xdr:col>2</xdr:col>
      <xdr:colOff>692150</xdr:colOff>
      <xdr:row>18</xdr:row>
      <xdr:rowOff>164465</xdr:rowOff>
    </xdr:to>
    <xdr:sp macro="" textlink="">
      <xdr:nvSpPr>
        <xdr:cNvPr id="62" name="フローチャート : 判断 61"/>
        <xdr:cNvSpPr/>
      </xdr:nvSpPr>
      <xdr:spPr bwMode="auto">
        <a:xfrm>
          <a:off x="28575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149242</xdr:rowOff>
    </xdr:from>
    <xdr:ext cx="762000" cy="259045"/>
    <xdr:sp macro="" textlink="">
      <xdr:nvSpPr>
        <xdr:cNvPr id="63" name="テキスト ボックス 62"/>
        <xdr:cNvSpPr txBox="1"/>
      </xdr:nvSpPr>
      <xdr:spPr>
        <a:xfrm>
          <a:off x="25273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27219</xdr:rowOff>
    </xdr:from>
    <xdr:to>
      <xdr:col>5</xdr:col>
      <xdr:colOff>34925</xdr:colOff>
      <xdr:row>18</xdr:row>
      <xdr:rowOff>128818</xdr:rowOff>
    </xdr:to>
    <xdr:sp macro="" textlink="">
      <xdr:nvSpPr>
        <xdr:cNvPr id="69" name="円/楕円 68"/>
        <xdr:cNvSpPr/>
      </xdr:nvSpPr>
      <xdr:spPr bwMode="auto">
        <a:xfrm>
          <a:off x="5600700" y="31609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170746</xdr:rowOff>
    </xdr:from>
    <xdr:ext cx="762000" cy="259045"/>
    <xdr:sp macro="" textlink="">
      <xdr:nvSpPr>
        <xdr:cNvPr id="70" name="人口1人当たり決算額の推移該当値テキスト130"/>
        <xdr:cNvSpPr txBox="1"/>
      </xdr:nvSpPr>
      <xdr:spPr>
        <a:xfrm>
          <a:off x="5740400" y="313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40226</xdr:rowOff>
    </xdr:from>
    <xdr:to>
      <xdr:col>4</xdr:col>
      <xdr:colOff>520700</xdr:colOff>
      <xdr:row>18</xdr:row>
      <xdr:rowOff>141826</xdr:rowOff>
    </xdr:to>
    <xdr:sp macro="" textlink="">
      <xdr:nvSpPr>
        <xdr:cNvPr id="71" name="円/楕円 70"/>
        <xdr:cNvSpPr/>
      </xdr:nvSpPr>
      <xdr:spPr bwMode="auto">
        <a:xfrm>
          <a:off x="4953000" y="317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126603</xdr:rowOff>
    </xdr:from>
    <xdr:ext cx="736600" cy="259045"/>
    <xdr:sp macro="" textlink="">
      <xdr:nvSpPr>
        <xdr:cNvPr id="72" name="テキスト ボックス 71"/>
        <xdr:cNvSpPr txBox="1"/>
      </xdr:nvSpPr>
      <xdr:spPr>
        <a:xfrm>
          <a:off x="4622800" y="326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25009</xdr:rowOff>
    </xdr:from>
    <xdr:to>
      <xdr:col>3</xdr:col>
      <xdr:colOff>955675</xdr:colOff>
      <xdr:row>18</xdr:row>
      <xdr:rowOff>126609</xdr:rowOff>
    </xdr:to>
    <xdr:sp macro="" textlink="">
      <xdr:nvSpPr>
        <xdr:cNvPr id="73" name="円/楕円 72"/>
        <xdr:cNvSpPr/>
      </xdr:nvSpPr>
      <xdr:spPr bwMode="auto">
        <a:xfrm>
          <a:off x="4254500" y="315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111386</xdr:rowOff>
    </xdr:from>
    <xdr:ext cx="762000" cy="259045"/>
    <xdr:sp macro="" textlink="">
      <xdr:nvSpPr>
        <xdr:cNvPr id="74" name="テキスト ボックス 73"/>
        <xdr:cNvSpPr txBox="1"/>
      </xdr:nvSpPr>
      <xdr:spPr>
        <a:xfrm>
          <a:off x="3924300" y="324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18082</xdr:rowOff>
    </xdr:from>
    <xdr:to>
      <xdr:col>3</xdr:col>
      <xdr:colOff>257175</xdr:colOff>
      <xdr:row>18</xdr:row>
      <xdr:rowOff>119682</xdr:rowOff>
    </xdr:to>
    <xdr:sp macro="" textlink="">
      <xdr:nvSpPr>
        <xdr:cNvPr id="75" name="円/楕円 74"/>
        <xdr:cNvSpPr/>
      </xdr:nvSpPr>
      <xdr:spPr bwMode="auto">
        <a:xfrm>
          <a:off x="3556000" y="315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104459</xdr:rowOff>
    </xdr:from>
    <xdr:ext cx="762000" cy="259045"/>
    <xdr:sp macro="" textlink="">
      <xdr:nvSpPr>
        <xdr:cNvPr id="76" name="テキスト ボックス 75"/>
        <xdr:cNvSpPr txBox="1"/>
      </xdr:nvSpPr>
      <xdr:spPr>
        <a:xfrm>
          <a:off x="3225800" y="323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24178</xdr:rowOff>
    </xdr:from>
    <xdr:to>
      <xdr:col>2</xdr:col>
      <xdr:colOff>692150</xdr:colOff>
      <xdr:row>18</xdr:row>
      <xdr:rowOff>125778</xdr:rowOff>
    </xdr:to>
    <xdr:sp macro="" textlink="">
      <xdr:nvSpPr>
        <xdr:cNvPr id="77" name="円/楕円 76"/>
        <xdr:cNvSpPr/>
      </xdr:nvSpPr>
      <xdr:spPr bwMode="auto">
        <a:xfrm>
          <a:off x="2857500" y="31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135955</xdr:rowOff>
    </xdr:from>
    <xdr:ext cx="762000" cy="259045"/>
    <xdr:sp macro="" textlink="">
      <xdr:nvSpPr>
        <xdr:cNvPr id="78" name="テキスト ボックス 77"/>
        <xdr:cNvSpPr txBox="1"/>
      </xdr:nvSpPr>
      <xdr:spPr>
        <a:xfrm>
          <a:off x="2527300" y="292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52202</xdr:rowOff>
    </xdr:from>
    <xdr:to>
      <xdr:col>4</xdr:col>
      <xdr:colOff>1117600</xdr:colOff>
      <xdr:row>37</xdr:row>
      <xdr:rowOff>40360</xdr:rowOff>
    </xdr:to>
    <xdr:cxnSp macro="">
      <xdr:nvCxnSpPr>
        <xdr:cNvPr id="105" name="直線コネクタ 104"/>
        <xdr:cNvCxnSpPr/>
      </xdr:nvCxnSpPr>
      <xdr:spPr bwMode="auto">
        <a:xfrm flipV="1">
          <a:off x="5651500" y="5976752"/>
          <a:ext cx="0" cy="11883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50537</xdr:rowOff>
    </xdr:from>
    <xdr:ext cx="762000" cy="259045"/>
    <xdr:sp macro="" textlink="">
      <xdr:nvSpPr>
        <xdr:cNvPr id="106" name="人口1人当たり決算額の推移最小値テキスト445"/>
        <xdr:cNvSpPr txBox="1"/>
      </xdr:nvSpPr>
      <xdr:spPr>
        <a:xfrm>
          <a:off x="5740400" y="717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13,790</a:t>
          </a:r>
          <a:endParaRPr kumimoji="1" lang="ja-JP" altLang="en-US" sz="1000" b="1">
            <a:latin typeface="ＭＳ Ｐゴシック"/>
          </a:endParaRPr>
        </a:p>
      </xdr:txBody>
    </xdr:sp>
    <xdr:clientData/>
  </xdr:oneCellAnchor>
  <xdr:twoCellAnchor>
    <xdr:from>
      <xdr:col>4</xdr:col>
      <xdr:colOff>1028700</xdr:colOff>
      <xdr:row>37</xdr:row>
      <xdr:rowOff>40360</xdr:rowOff>
    </xdr:from>
    <xdr:to>
      <xdr:col>5</xdr:col>
      <xdr:colOff>73025</xdr:colOff>
      <xdr:row>37</xdr:row>
      <xdr:rowOff>40360</xdr:rowOff>
    </xdr:to>
    <xdr:cxnSp macro="">
      <xdr:nvCxnSpPr>
        <xdr:cNvPr id="107" name="直線コネクタ 106"/>
        <xdr:cNvCxnSpPr/>
      </xdr:nvCxnSpPr>
      <xdr:spPr bwMode="auto">
        <a:xfrm>
          <a:off x="5562600" y="7165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310029</xdr:rowOff>
    </xdr:from>
    <xdr:ext cx="762000" cy="259045"/>
    <xdr:sp macro="" textlink="">
      <xdr:nvSpPr>
        <xdr:cNvPr id="108" name="人口1人当たり決算額の推移最大値テキスト445"/>
        <xdr:cNvSpPr txBox="1"/>
      </xdr:nvSpPr>
      <xdr:spPr>
        <a:xfrm>
          <a:off x="5740400" y="57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65,772</a:t>
          </a:r>
          <a:endParaRPr kumimoji="1" lang="ja-JP" altLang="en-US" sz="1000" b="1">
            <a:latin typeface="ＭＳ Ｐゴシック"/>
          </a:endParaRPr>
        </a:p>
      </xdr:txBody>
    </xdr:sp>
    <xdr:clientData/>
  </xdr:oneCellAnchor>
  <xdr:twoCellAnchor>
    <xdr:from>
      <xdr:col>4</xdr:col>
      <xdr:colOff>1028700</xdr:colOff>
      <xdr:row>33</xdr:row>
      <xdr:rowOff>52202</xdr:rowOff>
    </xdr:from>
    <xdr:to>
      <xdr:col>5</xdr:col>
      <xdr:colOff>73025</xdr:colOff>
      <xdr:row>33</xdr:row>
      <xdr:rowOff>52202</xdr:rowOff>
    </xdr:to>
    <xdr:cxnSp macro="">
      <xdr:nvCxnSpPr>
        <xdr:cNvPr id="109" name="直線コネクタ 108"/>
        <xdr:cNvCxnSpPr/>
      </xdr:nvCxnSpPr>
      <xdr:spPr bwMode="auto">
        <a:xfrm>
          <a:off x="5562600" y="5976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84046</xdr:rowOff>
    </xdr:from>
    <xdr:to>
      <xdr:col>4</xdr:col>
      <xdr:colOff>1117600</xdr:colOff>
      <xdr:row>37</xdr:row>
      <xdr:rowOff>40360</xdr:rowOff>
    </xdr:to>
    <xdr:cxnSp macro="">
      <xdr:nvCxnSpPr>
        <xdr:cNvPr id="110" name="直線コネクタ 109"/>
        <xdr:cNvCxnSpPr/>
      </xdr:nvCxnSpPr>
      <xdr:spPr bwMode="auto">
        <a:xfrm>
          <a:off x="5003800" y="7037296"/>
          <a:ext cx="647700" cy="12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286374</xdr:rowOff>
    </xdr:from>
    <xdr:ext cx="762000" cy="259045"/>
    <xdr:sp macro="" textlink="">
      <xdr:nvSpPr>
        <xdr:cNvPr id="111" name="人口1人当たり決算額の推移平均値テキスト445"/>
        <xdr:cNvSpPr txBox="1"/>
      </xdr:nvSpPr>
      <xdr:spPr>
        <a:xfrm>
          <a:off x="5740400" y="6553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98397</xdr:rowOff>
    </xdr:from>
    <xdr:to>
      <xdr:col>5</xdr:col>
      <xdr:colOff>34925</xdr:colOff>
      <xdr:row>35</xdr:row>
      <xdr:rowOff>199997</xdr:rowOff>
    </xdr:to>
    <xdr:sp macro="" textlink="">
      <xdr:nvSpPr>
        <xdr:cNvPr id="112" name="フローチャート : 判断 111"/>
        <xdr:cNvSpPr/>
      </xdr:nvSpPr>
      <xdr:spPr bwMode="auto">
        <a:xfrm>
          <a:off x="56007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36588</xdr:rowOff>
    </xdr:from>
    <xdr:to>
      <xdr:col>4</xdr:col>
      <xdr:colOff>469900</xdr:colOff>
      <xdr:row>36</xdr:row>
      <xdr:rowOff>84046</xdr:rowOff>
    </xdr:to>
    <xdr:cxnSp macro="">
      <xdr:nvCxnSpPr>
        <xdr:cNvPr id="113" name="直線コネクタ 112"/>
        <xdr:cNvCxnSpPr/>
      </xdr:nvCxnSpPr>
      <xdr:spPr bwMode="auto">
        <a:xfrm>
          <a:off x="4305300" y="6989838"/>
          <a:ext cx="698500" cy="4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20102</xdr:rowOff>
    </xdr:from>
    <xdr:to>
      <xdr:col>4</xdr:col>
      <xdr:colOff>520700</xdr:colOff>
      <xdr:row>35</xdr:row>
      <xdr:rowOff>121702</xdr:rowOff>
    </xdr:to>
    <xdr:sp macro="" textlink="">
      <xdr:nvSpPr>
        <xdr:cNvPr id="114" name="フローチャート : 判断 113"/>
        <xdr:cNvSpPr/>
      </xdr:nvSpPr>
      <xdr:spPr bwMode="auto">
        <a:xfrm>
          <a:off x="4953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131878</xdr:rowOff>
    </xdr:from>
    <xdr:ext cx="736600" cy="259045"/>
    <xdr:sp macro="" textlink="">
      <xdr:nvSpPr>
        <xdr:cNvPr id="115" name="テキスト ボックス 114"/>
        <xdr:cNvSpPr txBox="1"/>
      </xdr:nvSpPr>
      <xdr:spPr>
        <a:xfrm>
          <a:off x="4622800" y="639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36588</xdr:rowOff>
    </xdr:from>
    <xdr:to>
      <xdr:col>3</xdr:col>
      <xdr:colOff>904875</xdr:colOff>
      <xdr:row>37</xdr:row>
      <xdr:rowOff>2184</xdr:rowOff>
    </xdr:to>
    <xdr:cxnSp macro="">
      <xdr:nvCxnSpPr>
        <xdr:cNvPr id="116" name="直線コネクタ 115"/>
        <xdr:cNvCxnSpPr/>
      </xdr:nvCxnSpPr>
      <xdr:spPr bwMode="auto">
        <a:xfrm flipV="1">
          <a:off x="3606800" y="6989838"/>
          <a:ext cx="698500" cy="137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340302</xdr:rowOff>
    </xdr:from>
    <xdr:to>
      <xdr:col>3</xdr:col>
      <xdr:colOff>955675</xdr:colOff>
      <xdr:row>35</xdr:row>
      <xdr:rowOff>99002</xdr:rowOff>
    </xdr:to>
    <xdr:sp macro="" textlink="">
      <xdr:nvSpPr>
        <xdr:cNvPr id="117" name="フローチャート : 判断 116"/>
        <xdr:cNvSpPr/>
      </xdr:nvSpPr>
      <xdr:spPr bwMode="auto">
        <a:xfrm>
          <a:off x="4254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109179</xdr:rowOff>
    </xdr:from>
    <xdr:ext cx="762000" cy="259045"/>
    <xdr:sp macro="" textlink="">
      <xdr:nvSpPr>
        <xdr:cNvPr id="118" name="テキスト ボックス 117"/>
        <xdr:cNvSpPr txBox="1"/>
      </xdr:nvSpPr>
      <xdr:spPr>
        <a:xfrm>
          <a:off x="3924300" y="63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2184</xdr:rowOff>
    </xdr:from>
    <xdr:to>
      <xdr:col>3</xdr:col>
      <xdr:colOff>206375</xdr:colOff>
      <xdr:row>37</xdr:row>
      <xdr:rowOff>17249</xdr:rowOff>
    </xdr:to>
    <xdr:cxnSp macro="">
      <xdr:nvCxnSpPr>
        <xdr:cNvPr id="119" name="直線コネクタ 118"/>
        <xdr:cNvCxnSpPr/>
      </xdr:nvCxnSpPr>
      <xdr:spPr bwMode="auto">
        <a:xfrm flipV="1">
          <a:off x="2908300" y="7126884"/>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11689</xdr:rowOff>
    </xdr:from>
    <xdr:to>
      <xdr:col>3</xdr:col>
      <xdr:colOff>257175</xdr:colOff>
      <xdr:row>35</xdr:row>
      <xdr:rowOff>113289</xdr:rowOff>
    </xdr:to>
    <xdr:sp macro="" textlink="">
      <xdr:nvSpPr>
        <xdr:cNvPr id="120" name="フローチャート : 判断 119"/>
        <xdr:cNvSpPr/>
      </xdr:nvSpPr>
      <xdr:spPr bwMode="auto">
        <a:xfrm>
          <a:off x="3556000" y="6622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123466</xdr:rowOff>
    </xdr:from>
    <xdr:ext cx="762000" cy="259045"/>
    <xdr:sp macro="" textlink="">
      <xdr:nvSpPr>
        <xdr:cNvPr id="121" name="テキスト ボックス 120"/>
        <xdr:cNvSpPr txBox="1"/>
      </xdr:nvSpPr>
      <xdr:spPr>
        <a:xfrm>
          <a:off x="3225800" y="63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197610</xdr:rowOff>
    </xdr:from>
    <xdr:to>
      <xdr:col>2</xdr:col>
      <xdr:colOff>692150</xdr:colOff>
      <xdr:row>35</xdr:row>
      <xdr:rowOff>299210</xdr:rowOff>
    </xdr:to>
    <xdr:sp macro="" textlink="">
      <xdr:nvSpPr>
        <xdr:cNvPr id="122" name="フローチャート : 判断 121"/>
        <xdr:cNvSpPr/>
      </xdr:nvSpPr>
      <xdr:spPr bwMode="auto">
        <a:xfrm>
          <a:off x="2857500" y="6807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309387</xdr:rowOff>
    </xdr:from>
    <xdr:ext cx="762000" cy="259045"/>
    <xdr:sp macro="" textlink="">
      <xdr:nvSpPr>
        <xdr:cNvPr id="123" name="テキスト ボックス 122"/>
        <xdr:cNvSpPr txBox="1"/>
      </xdr:nvSpPr>
      <xdr:spPr>
        <a:xfrm>
          <a:off x="2527300" y="657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161010</xdr:rowOff>
    </xdr:from>
    <xdr:to>
      <xdr:col>5</xdr:col>
      <xdr:colOff>34925</xdr:colOff>
      <xdr:row>37</xdr:row>
      <xdr:rowOff>91160</xdr:rowOff>
    </xdr:to>
    <xdr:sp macro="" textlink="">
      <xdr:nvSpPr>
        <xdr:cNvPr id="129" name="円/楕円 128"/>
        <xdr:cNvSpPr/>
      </xdr:nvSpPr>
      <xdr:spPr bwMode="auto">
        <a:xfrm>
          <a:off x="5600700" y="711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69587</xdr:rowOff>
    </xdr:from>
    <xdr:ext cx="762000" cy="259045"/>
    <xdr:sp macro="" textlink="">
      <xdr:nvSpPr>
        <xdr:cNvPr id="130" name="人口1人当たり決算額の推移該当値テキスト445"/>
        <xdr:cNvSpPr txBox="1"/>
      </xdr:nvSpPr>
      <xdr:spPr>
        <a:xfrm>
          <a:off x="5740400" y="70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33246</xdr:rowOff>
    </xdr:from>
    <xdr:to>
      <xdr:col>4</xdr:col>
      <xdr:colOff>520700</xdr:colOff>
      <xdr:row>36</xdr:row>
      <xdr:rowOff>134846</xdr:rowOff>
    </xdr:to>
    <xdr:sp macro="" textlink="">
      <xdr:nvSpPr>
        <xdr:cNvPr id="131" name="円/楕円 130"/>
        <xdr:cNvSpPr/>
      </xdr:nvSpPr>
      <xdr:spPr bwMode="auto">
        <a:xfrm>
          <a:off x="4953000" y="698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119623</xdr:rowOff>
    </xdr:from>
    <xdr:ext cx="736600" cy="259045"/>
    <xdr:sp macro="" textlink="">
      <xdr:nvSpPr>
        <xdr:cNvPr id="132" name="テキスト ボックス 131"/>
        <xdr:cNvSpPr txBox="1"/>
      </xdr:nvSpPr>
      <xdr:spPr>
        <a:xfrm>
          <a:off x="4622800" y="707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328688</xdr:rowOff>
    </xdr:from>
    <xdr:to>
      <xdr:col>3</xdr:col>
      <xdr:colOff>955675</xdr:colOff>
      <xdr:row>36</xdr:row>
      <xdr:rowOff>87388</xdr:rowOff>
    </xdr:to>
    <xdr:sp macro="" textlink="">
      <xdr:nvSpPr>
        <xdr:cNvPr id="133" name="円/楕円 132"/>
        <xdr:cNvSpPr/>
      </xdr:nvSpPr>
      <xdr:spPr bwMode="auto">
        <a:xfrm>
          <a:off x="4254500" y="693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72165</xdr:rowOff>
    </xdr:from>
    <xdr:ext cx="762000" cy="259045"/>
    <xdr:sp macro="" textlink="">
      <xdr:nvSpPr>
        <xdr:cNvPr id="134" name="テキスト ボックス 133"/>
        <xdr:cNvSpPr txBox="1"/>
      </xdr:nvSpPr>
      <xdr:spPr>
        <a:xfrm>
          <a:off x="3924300" y="70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122834</xdr:rowOff>
    </xdr:from>
    <xdr:to>
      <xdr:col>3</xdr:col>
      <xdr:colOff>257175</xdr:colOff>
      <xdr:row>37</xdr:row>
      <xdr:rowOff>52984</xdr:rowOff>
    </xdr:to>
    <xdr:sp macro="" textlink="">
      <xdr:nvSpPr>
        <xdr:cNvPr id="135" name="円/楕円 134"/>
        <xdr:cNvSpPr/>
      </xdr:nvSpPr>
      <xdr:spPr bwMode="auto">
        <a:xfrm>
          <a:off x="35560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37761</xdr:rowOff>
    </xdr:from>
    <xdr:ext cx="762000" cy="259045"/>
    <xdr:sp macro="" textlink="">
      <xdr:nvSpPr>
        <xdr:cNvPr id="136" name="テキスト ボックス 135"/>
        <xdr:cNvSpPr txBox="1"/>
      </xdr:nvSpPr>
      <xdr:spPr>
        <a:xfrm>
          <a:off x="3225800" y="71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137899</xdr:rowOff>
    </xdr:from>
    <xdr:to>
      <xdr:col>2</xdr:col>
      <xdr:colOff>692150</xdr:colOff>
      <xdr:row>37</xdr:row>
      <xdr:rowOff>68049</xdr:rowOff>
    </xdr:to>
    <xdr:sp macro="" textlink="">
      <xdr:nvSpPr>
        <xdr:cNvPr id="137" name="円/楕円 136"/>
        <xdr:cNvSpPr/>
      </xdr:nvSpPr>
      <xdr:spPr bwMode="auto">
        <a:xfrm>
          <a:off x="2857500" y="709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52826</xdr:rowOff>
    </xdr:from>
    <xdr:ext cx="762000" cy="259045"/>
    <xdr:sp macro="" textlink="">
      <xdr:nvSpPr>
        <xdr:cNvPr id="138" name="テキスト ボックス 137"/>
        <xdr:cNvSpPr txBox="1"/>
      </xdr:nvSpPr>
      <xdr:spPr>
        <a:xfrm>
          <a:off x="2527300" y="717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年度において実質単年度収支は赤字であったが、平成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年度においては主として投資的経費の大幅な減少や、決算剰余金の積立てを行ったことにより、基金残高が増加し黒字に転じた。今後も計画的な基金への積立て、取崩しを行い健全な行政運営に努める。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水道事業会計及び温泉事業会計で赤字が発生しているが、これは地方公営企業法等の改正に伴う新会計基準の適用に伴い、計上不足額も含め計上された引当金繰入額の影響によるところが大きく、次年度以降は解消されるものと思われる。今後も一般会計及び各事業会計ともに計画的な事業運営により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年度をピークに大型建設事業に伴う地方債の償還が終了し減少傾向となっている。しかしながら、平成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年度以降、庁舎建設や中学校建設、駅前広場整備事業に取組み、地方債を財源としていることから今後の借入れに際してはこれら要因も含め償還能力を考慮し</a:t>
          </a:r>
          <a:r>
            <a:rPr lang="ja-JP" altLang="ja-JP" sz="1100" u="none">
              <a:solidFill>
                <a:schemeClr val="dk1"/>
              </a:solidFill>
              <a:effectLst/>
              <a:latin typeface="+mn-lt"/>
              <a:ea typeface="+mn-ea"/>
              <a:cs typeface="+mn-cs"/>
            </a:rPr>
            <a:t>、公債費の平準化に努める</a:t>
          </a:r>
          <a:r>
            <a:rPr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大規模事業の財源とした起債の償還が終了し、起債残高は減少傾向にある。将来負担比率の分子は年々減少傾向にあり、平成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年度の将来負担比率の分子は、前年度より</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億円程度減少してい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。今後も厳しい財政状況を考慮し、適正な基金運用と計画的な地方債発行に努め、将来負担の抑制を図る。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18803562</v>
      </c>
      <c r="BO4" s="349"/>
      <c r="BP4" s="349"/>
      <c r="BQ4" s="349"/>
      <c r="BR4" s="349"/>
      <c r="BS4" s="349"/>
      <c r="BT4" s="349"/>
      <c r="BU4" s="350"/>
      <c r="BV4" s="348">
        <v>20697468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17679593</v>
      </c>
      <c r="BO5" s="386"/>
      <c r="BP5" s="386"/>
      <c r="BQ5" s="386"/>
      <c r="BR5" s="386"/>
      <c r="BS5" s="386"/>
      <c r="BT5" s="386"/>
      <c r="BU5" s="387"/>
      <c r="BV5" s="385">
        <v>20017751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1123969</v>
      </c>
      <c r="BO6" s="386"/>
      <c r="BP6" s="386"/>
      <c r="BQ6" s="386"/>
      <c r="BR6" s="386"/>
      <c r="BS6" s="386"/>
      <c r="BT6" s="386"/>
      <c r="BU6" s="387"/>
      <c r="BV6" s="385">
        <v>679717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94.5</v>
      </c>
      <c r="CU6" s="423"/>
      <c r="CV6" s="423"/>
      <c r="CW6" s="423"/>
      <c r="CX6" s="423"/>
      <c r="CY6" s="423"/>
      <c r="CZ6" s="423"/>
      <c r="DA6" s="424"/>
      <c r="DB6" s="422">
        <v>96.1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154847</v>
      </c>
      <c r="BO7" s="386"/>
      <c r="BP7" s="386"/>
      <c r="BQ7" s="386"/>
      <c r="BR7" s="386"/>
      <c r="BS7" s="386"/>
      <c r="BT7" s="386"/>
      <c r="BU7" s="387"/>
      <c r="BV7" s="385">
        <v>43358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9957175</v>
      </c>
      <c r="CU7" s="386"/>
      <c r="CV7" s="386"/>
      <c r="CW7" s="386"/>
      <c r="CX7" s="386"/>
      <c r="CY7" s="386"/>
      <c r="CZ7" s="386"/>
      <c r="DA7" s="387"/>
      <c r="DB7" s="385">
        <v>10132089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969122</v>
      </c>
      <c r="BO8" s="386"/>
      <c r="BP8" s="386"/>
      <c r="BQ8" s="386"/>
      <c r="BR8" s="386"/>
      <c r="BS8" s="386"/>
      <c r="BT8" s="386"/>
      <c r="BU8" s="387"/>
      <c r="BV8" s="385">
        <v>636359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39611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332763</v>
      </c>
      <c r="BO9" s="386"/>
      <c r="BP9" s="386"/>
      <c r="BQ9" s="386"/>
      <c r="BR9" s="386"/>
      <c r="BS9" s="386"/>
      <c r="BT9" s="386"/>
      <c r="BU9" s="387"/>
      <c r="BV9" s="385">
        <v>-116355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41202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267045</v>
      </c>
      <c r="BO10" s="386"/>
      <c r="BP10" s="386"/>
      <c r="BQ10" s="386"/>
      <c r="BR10" s="386"/>
      <c r="BS10" s="386"/>
      <c r="BT10" s="386"/>
      <c r="BU10" s="387"/>
      <c r="BV10" s="385">
        <v>18306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540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38442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375000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38098</v>
      </c>
      <c r="S13" s="467"/>
      <c r="T13" s="467"/>
      <c r="U13" s="467"/>
      <c r="V13" s="468"/>
      <c r="W13" s="401" t="s">
        <v>124</v>
      </c>
      <c r="X13" s="402"/>
      <c r="Y13" s="402"/>
      <c r="Z13" s="402"/>
      <c r="AA13" s="402"/>
      <c r="AB13" s="392"/>
      <c r="AC13" s="436">
        <v>286</v>
      </c>
      <c r="AD13" s="437"/>
      <c r="AE13" s="437"/>
      <c r="AF13" s="437"/>
      <c r="AG13" s="476"/>
      <c r="AH13" s="436">
        <v>348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224808</v>
      </c>
      <c r="BO13" s="386"/>
      <c r="BP13" s="386"/>
      <c r="BQ13" s="386"/>
      <c r="BR13" s="386"/>
      <c r="BS13" s="386"/>
      <c r="BT13" s="386"/>
      <c r="BU13" s="387"/>
      <c r="BV13" s="385">
        <v>-97509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8.4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38992</v>
      </c>
      <c r="S14" s="467"/>
      <c r="T14" s="467"/>
      <c r="U14" s="467"/>
      <c r="V14" s="468"/>
      <c r="W14" s="375"/>
      <c r="X14" s="376"/>
      <c r="Y14" s="376"/>
      <c r="Z14" s="376"/>
      <c r="AA14" s="376"/>
      <c r="AB14" s="365"/>
      <c r="AC14" s="469">
        <v>1.6</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34</v>
      </c>
      <c r="CU14" s="481"/>
      <c r="CV14" s="481"/>
      <c r="CW14" s="481"/>
      <c r="CX14" s="481"/>
      <c r="CY14" s="481"/>
      <c r="CZ14" s="481"/>
      <c r="DA14" s="482"/>
      <c r="DB14" s="480">
        <v>51.1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38656</v>
      </c>
      <c r="S15" s="467"/>
      <c r="T15" s="467"/>
      <c r="U15" s="467"/>
      <c r="V15" s="468"/>
      <c r="W15" s="401" t="s">
        <v>131</v>
      </c>
      <c r="X15" s="402"/>
      <c r="Y15" s="402"/>
      <c r="Z15" s="402"/>
      <c r="AA15" s="402"/>
      <c r="AB15" s="392"/>
      <c r="AC15" s="436">
        <v>2159</v>
      </c>
      <c r="AD15" s="437"/>
      <c r="AE15" s="437"/>
      <c r="AF15" s="437"/>
      <c r="AG15" s="476"/>
      <c r="AH15" s="436">
        <v>2595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6551372</v>
      </c>
      <c r="BO15" s="349"/>
      <c r="BP15" s="349"/>
      <c r="BQ15" s="349"/>
      <c r="BR15" s="349"/>
      <c r="BS15" s="349"/>
      <c r="BT15" s="349"/>
      <c r="BU15" s="350"/>
      <c r="BV15" s="348">
        <v>6527752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12.3</v>
      </c>
      <c r="AD16" s="470"/>
      <c r="AE16" s="470"/>
      <c r="AF16" s="470"/>
      <c r="AG16" s="471"/>
      <c r="AH16" s="469">
        <v>12.9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7128610</v>
      </c>
      <c r="BO16" s="386"/>
      <c r="BP16" s="386"/>
      <c r="BQ16" s="386"/>
      <c r="BR16" s="386"/>
      <c r="BS16" s="386"/>
      <c r="BT16" s="386"/>
      <c r="BU16" s="387"/>
      <c r="BV16" s="385">
        <v>7181417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15102</v>
      </c>
      <c r="AD17" s="437"/>
      <c r="AE17" s="437"/>
      <c r="AF17" s="437"/>
      <c r="AG17" s="476"/>
      <c r="AH17" s="436">
        <v>17075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8593037</v>
      </c>
      <c r="BO17" s="386"/>
      <c r="BP17" s="386"/>
      <c r="BQ17" s="386"/>
      <c r="BR17" s="386"/>
      <c r="BS17" s="386"/>
      <c r="BT17" s="386"/>
      <c r="BU17" s="387"/>
      <c r="BV17" s="385">
        <v>8553416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61.78</v>
      </c>
      <c r="M18" s="498"/>
      <c r="N18" s="498"/>
      <c r="O18" s="498"/>
      <c r="P18" s="498"/>
      <c r="Q18" s="498"/>
      <c r="R18" s="499"/>
      <c r="S18" s="499"/>
      <c r="T18" s="499"/>
      <c r="U18" s="499"/>
      <c r="V18" s="500"/>
      <c r="W18" s="403"/>
      <c r="X18" s="404"/>
      <c r="Y18" s="404"/>
      <c r="Z18" s="404"/>
      <c r="AA18" s="404"/>
      <c r="AB18" s="395"/>
      <c r="AC18" s="501">
        <v>86.1</v>
      </c>
      <c r="AD18" s="502"/>
      <c r="AE18" s="502"/>
      <c r="AF18" s="502"/>
      <c r="AG18" s="503"/>
      <c r="AH18" s="501">
        <v>84.9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9354764</v>
      </c>
      <c r="BO18" s="386"/>
      <c r="BP18" s="386"/>
      <c r="BQ18" s="386"/>
      <c r="BR18" s="386"/>
      <c r="BS18" s="386"/>
      <c r="BT18" s="386"/>
      <c r="BU18" s="387"/>
      <c r="BV18" s="385">
        <v>9377819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13840788</v>
      </c>
      <c r="BO19" s="386"/>
      <c r="BP19" s="386"/>
      <c r="BQ19" s="386"/>
      <c r="BR19" s="386"/>
      <c r="BS19" s="386"/>
      <c r="BT19" s="386"/>
      <c r="BU19" s="387"/>
      <c r="BV19" s="385">
        <v>13461367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19740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16966861</v>
      </c>
      <c r="BO23" s="386"/>
      <c r="BP23" s="386"/>
      <c r="BQ23" s="386"/>
      <c r="BR23" s="386"/>
      <c r="BS23" s="386"/>
      <c r="BT23" s="386"/>
      <c r="BU23" s="387"/>
      <c r="BV23" s="385">
        <v>17379290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7480</v>
      </c>
      <c r="R24" s="437"/>
      <c r="S24" s="437"/>
      <c r="T24" s="437"/>
      <c r="U24" s="437"/>
      <c r="V24" s="476"/>
      <c r="W24" s="531"/>
      <c r="X24" s="519"/>
      <c r="Y24" s="520"/>
      <c r="Z24" s="435" t="s">
        <v>154</v>
      </c>
      <c r="AA24" s="415"/>
      <c r="AB24" s="415"/>
      <c r="AC24" s="415"/>
      <c r="AD24" s="415"/>
      <c r="AE24" s="415"/>
      <c r="AF24" s="415"/>
      <c r="AG24" s="416"/>
      <c r="AH24" s="436">
        <v>394</v>
      </c>
      <c r="AI24" s="437"/>
      <c r="AJ24" s="437"/>
      <c r="AK24" s="437"/>
      <c r="AL24" s="476"/>
      <c r="AM24" s="436">
        <v>1247798</v>
      </c>
      <c r="AN24" s="437"/>
      <c r="AO24" s="437"/>
      <c r="AP24" s="437"/>
      <c r="AQ24" s="437"/>
      <c r="AR24" s="476"/>
      <c r="AS24" s="436">
        <v>3167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12023964</v>
      </c>
      <c r="BO24" s="386"/>
      <c r="BP24" s="386"/>
      <c r="BQ24" s="386"/>
      <c r="BR24" s="386"/>
      <c r="BS24" s="386"/>
      <c r="BT24" s="386"/>
      <c r="BU24" s="387"/>
      <c r="BV24" s="385">
        <v>12312168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6290</v>
      </c>
      <c r="R25" s="437"/>
      <c r="S25" s="437"/>
      <c r="T25" s="437"/>
      <c r="U25" s="437"/>
      <c r="V25" s="476"/>
      <c r="W25" s="531"/>
      <c r="X25" s="519"/>
      <c r="Y25" s="520"/>
      <c r="Z25" s="435" t="s">
        <v>157</v>
      </c>
      <c r="AA25" s="415"/>
      <c r="AB25" s="415"/>
      <c r="AC25" s="415"/>
      <c r="AD25" s="415"/>
      <c r="AE25" s="415"/>
      <c r="AF25" s="415"/>
      <c r="AG25" s="416"/>
      <c r="AH25" s="436">
        <v>86</v>
      </c>
      <c r="AI25" s="437"/>
      <c r="AJ25" s="437"/>
      <c r="AK25" s="437"/>
      <c r="AL25" s="476"/>
      <c r="AM25" s="436">
        <v>233748</v>
      </c>
      <c r="AN25" s="437"/>
      <c r="AO25" s="437"/>
      <c r="AP25" s="437"/>
      <c r="AQ25" s="437"/>
      <c r="AR25" s="476"/>
      <c r="AS25" s="436">
        <v>2718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2149320</v>
      </c>
      <c r="BO25" s="349"/>
      <c r="BP25" s="349"/>
      <c r="BQ25" s="349"/>
      <c r="BR25" s="349"/>
      <c r="BS25" s="349"/>
      <c r="BT25" s="349"/>
      <c r="BU25" s="350"/>
      <c r="BV25" s="348">
        <v>1726789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5610</v>
      </c>
      <c r="R26" s="437"/>
      <c r="S26" s="437"/>
      <c r="T26" s="437"/>
      <c r="U26" s="437"/>
      <c r="V26" s="476"/>
      <c r="W26" s="531"/>
      <c r="X26" s="519"/>
      <c r="Y26" s="520"/>
      <c r="Z26" s="435" t="s">
        <v>160</v>
      </c>
      <c r="AA26" s="541"/>
      <c r="AB26" s="541"/>
      <c r="AC26" s="541"/>
      <c r="AD26" s="541"/>
      <c r="AE26" s="541"/>
      <c r="AF26" s="541"/>
      <c r="AG26" s="542"/>
      <c r="AH26" s="436">
        <v>26</v>
      </c>
      <c r="AI26" s="437"/>
      <c r="AJ26" s="437"/>
      <c r="AK26" s="437"/>
      <c r="AL26" s="476"/>
      <c r="AM26" s="436">
        <v>89492</v>
      </c>
      <c r="AN26" s="437"/>
      <c r="AO26" s="437"/>
      <c r="AP26" s="437"/>
      <c r="AQ26" s="437"/>
      <c r="AR26" s="476"/>
      <c r="AS26" s="436">
        <v>3442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4650</v>
      </c>
      <c r="R27" s="437"/>
      <c r="S27" s="437"/>
      <c r="T27" s="437"/>
      <c r="U27" s="437"/>
      <c r="V27" s="476"/>
      <c r="W27" s="531"/>
      <c r="X27" s="519"/>
      <c r="Y27" s="520"/>
      <c r="Z27" s="435" t="s">
        <v>163</v>
      </c>
      <c r="AA27" s="415"/>
      <c r="AB27" s="415"/>
      <c r="AC27" s="415"/>
      <c r="AD27" s="415"/>
      <c r="AE27" s="415"/>
      <c r="AF27" s="415"/>
      <c r="AG27" s="416"/>
      <c r="AH27" s="436">
        <v>31</v>
      </c>
      <c r="AI27" s="437"/>
      <c r="AJ27" s="437"/>
      <c r="AK27" s="437"/>
      <c r="AL27" s="476"/>
      <c r="AM27" s="436">
        <v>92236</v>
      </c>
      <c r="AN27" s="437"/>
      <c r="AO27" s="437"/>
      <c r="AP27" s="437"/>
      <c r="AQ27" s="437"/>
      <c r="AR27" s="476"/>
      <c r="AS27" s="436">
        <v>2975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1442023</v>
      </c>
      <c r="BO28" s="349"/>
      <c r="BP28" s="349"/>
      <c r="BQ28" s="349"/>
      <c r="BR28" s="349"/>
      <c r="BS28" s="349"/>
      <c r="BT28" s="349"/>
      <c r="BU28" s="350"/>
      <c r="BV28" s="348">
        <v>1299978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3900</v>
      </c>
      <c r="R29" s="437"/>
      <c r="S29" s="437"/>
      <c r="T29" s="437"/>
      <c r="U29" s="437"/>
      <c r="V29" s="476"/>
      <c r="W29" s="532"/>
      <c r="X29" s="533"/>
      <c r="Y29" s="534"/>
      <c r="Z29" s="435" t="s">
        <v>170</v>
      </c>
      <c r="AA29" s="415"/>
      <c r="AB29" s="415"/>
      <c r="AC29" s="415"/>
      <c r="AD29" s="415"/>
      <c r="AE29" s="415"/>
      <c r="AF29" s="415"/>
      <c r="AG29" s="416"/>
      <c r="AH29" s="436">
        <v>425</v>
      </c>
      <c r="AI29" s="437"/>
      <c r="AJ29" s="437"/>
      <c r="AK29" s="437"/>
      <c r="AL29" s="476"/>
      <c r="AM29" s="436">
        <v>1340034</v>
      </c>
      <c r="AN29" s="437"/>
      <c r="AO29" s="437"/>
      <c r="AP29" s="437"/>
      <c r="AQ29" s="437"/>
      <c r="AR29" s="476"/>
      <c r="AS29" s="436">
        <v>3153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121635</v>
      </c>
      <c r="BO29" s="386"/>
      <c r="BP29" s="386"/>
      <c r="BQ29" s="386"/>
      <c r="BR29" s="386"/>
      <c r="BS29" s="386"/>
      <c r="BT29" s="386"/>
      <c r="BU29" s="387"/>
      <c r="BV29" s="385">
        <v>121493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103.4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2077282</v>
      </c>
      <c r="BO30" s="555"/>
      <c r="BP30" s="555"/>
      <c r="BQ30" s="555"/>
      <c r="BR30" s="555"/>
      <c r="BS30" s="555"/>
      <c r="BT30" s="555"/>
      <c r="BU30" s="556"/>
      <c r="BV30" s="554">
        <v>2306208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離島初島簡易水道事業特別会計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静岡県後期高齢者医療広域連合（普通会計）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熱海市振興公社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駐車場事業特別会計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初島漁業集落排水処理事業特別会計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静岡県後期高齢者医療広域連合（事業会計分）</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熱海日金山霊園</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温泉事業会計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静岡地方税滞納整理機構</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スパ・マリーナ熱海</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熱海市土地開発公社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17384</v>
      </c>
      <c r="J41" s="83">
        <v>16663</v>
      </c>
      <c r="K41" s="83">
        <v>16418</v>
      </c>
      <c r="L41" s="83">
        <v>17379</v>
      </c>
      <c r="M41" s="84">
        <v>16967</v>
      </c>
    </row>
    <row r="42" spans="2:13" ht="27.75" customHeight="1">
      <c r="B42" s="1174"/>
      <c r="C42" s="1175"/>
      <c r="D42" s="85"/>
      <c r="E42" s="1180" t="s">
        <v>26</v>
      </c>
      <c r="F42" s="1180"/>
      <c r="G42" s="1180"/>
      <c r="H42" s="1181"/>
      <c r="I42" s="86">
        <v>502</v>
      </c>
      <c r="J42" s="87">
        <v>454</v>
      </c>
      <c r="K42" s="87">
        <v>406</v>
      </c>
      <c r="L42" s="87">
        <v>357</v>
      </c>
      <c r="M42" s="88">
        <v>309</v>
      </c>
    </row>
    <row r="43" spans="2:13" ht="27.75" customHeight="1">
      <c r="B43" s="1174"/>
      <c r="C43" s="1175"/>
      <c r="D43" s="85"/>
      <c r="E43" s="1180" t="s">
        <v>27</v>
      </c>
      <c r="F43" s="1180"/>
      <c r="G43" s="1180"/>
      <c r="H43" s="1181"/>
      <c r="I43" s="86">
        <v>3911</v>
      </c>
      <c r="J43" s="87">
        <v>3450</v>
      </c>
      <c r="K43" s="87">
        <v>3015</v>
      </c>
      <c r="L43" s="87">
        <v>3408</v>
      </c>
      <c r="M43" s="88">
        <v>3629</v>
      </c>
    </row>
    <row r="44" spans="2:13" ht="27.75" customHeight="1">
      <c r="B44" s="1174"/>
      <c r="C44" s="1175"/>
      <c r="D44" s="85"/>
      <c r="E44" s="1180" t="s">
        <v>28</v>
      </c>
      <c r="F44" s="1180"/>
      <c r="G44" s="1180"/>
      <c r="H44" s="1181"/>
      <c r="I44" s="86" t="s">
        <v>477</v>
      </c>
      <c r="J44" s="87" t="s">
        <v>477</v>
      </c>
      <c r="K44" s="87" t="s">
        <v>477</v>
      </c>
      <c r="L44" s="87" t="s">
        <v>477</v>
      </c>
      <c r="M44" s="88" t="s">
        <v>477</v>
      </c>
    </row>
    <row r="45" spans="2:13" ht="27.75" customHeight="1">
      <c r="B45" s="1174"/>
      <c r="C45" s="1175"/>
      <c r="D45" s="85"/>
      <c r="E45" s="1180" t="s">
        <v>29</v>
      </c>
      <c r="F45" s="1180"/>
      <c r="G45" s="1180"/>
      <c r="H45" s="1181"/>
      <c r="I45" s="86">
        <v>3805</v>
      </c>
      <c r="J45" s="87">
        <v>3709</v>
      </c>
      <c r="K45" s="87">
        <v>3508</v>
      </c>
      <c r="L45" s="87">
        <v>3414</v>
      </c>
      <c r="M45" s="88">
        <v>3508</v>
      </c>
    </row>
    <row r="46" spans="2:13" ht="27.75" customHeight="1">
      <c r="B46" s="1174"/>
      <c r="C46" s="1175"/>
      <c r="D46" s="85"/>
      <c r="E46" s="1180" t="s">
        <v>30</v>
      </c>
      <c r="F46" s="1180"/>
      <c r="G46" s="1180"/>
      <c r="H46" s="1181"/>
      <c r="I46" s="86" t="s">
        <v>477</v>
      </c>
      <c r="J46" s="87" t="s">
        <v>477</v>
      </c>
      <c r="K46" s="87" t="s">
        <v>477</v>
      </c>
      <c r="L46" s="87" t="s">
        <v>477</v>
      </c>
      <c r="M46" s="88" t="s">
        <v>477</v>
      </c>
    </row>
    <row r="47" spans="2:13" ht="27.75" customHeight="1">
      <c r="B47" s="1174"/>
      <c r="C47" s="1175"/>
      <c r="D47" s="85"/>
      <c r="E47" s="1180" t="s">
        <v>31</v>
      </c>
      <c r="F47" s="1180"/>
      <c r="G47" s="1180"/>
      <c r="H47" s="1181"/>
      <c r="I47" s="86" t="s">
        <v>477</v>
      </c>
      <c r="J47" s="87" t="s">
        <v>477</v>
      </c>
      <c r="K47" s="87" t="s">
        <v>477</v>
      </c>
      <c r="L47" s="87" t="s">
        <v>477</v>
      </c>
      <c r="M47" s="88" t="s">
        <v>477</v>
      </c>
    </row>
    <row r="48" spans="2:13" ht="27.75" customHeight="1">
      <c r="B48" s="1176"/>
      <c r="C48" s="1177"/>
      <c r="D48" s="85"/>
      <c r="E48" s="1180" t="s">
        <v>32</v>
      </c>
      <c r="F48" s="1180"/>
      <c r="G48" s="1180"/>
      <c r="H48" s="1181"/>
      <c r="I48" s="86" t="s">
        <v>477</v>
      </c>
      <c r="J48" s="87" t="s">
        <v>477</v>
      </c>
      <c r="K48" s="87" t="s">
        <v>477</v>
      </c>
      <c r="L48" s="87" t="s">
        <v>477</v>
      </c>
      <c r="M48" s="88" t="s">
        <v>477</v>
      </c>
    </row>
    <row r="49" spans="2:13" ht="27.75" customHeight="1">
      <c r="B49" s="1182" t="s">
        <v>33</v>
      </c>
      <c r="C49" s="1183"/>
      <c r="D49" s="89"/>
      <c r="E49" s="1180" t="s">
        <v>34</v>
      </c>
      <c r="F49" s="1180"/>
      <c r="G49" s="1180"/>
      <c r="H49" s="1181"/>
      <c r="I49" s="86">
        <v>1716</v>
      </c>
      <c r="J49" s="87">
        <v>2375</v>
      </c>
      <c r="K49" s="87">
        <v>2726</v>
      </c>
      <c r="L49" s="87">
        <v>3605</v>
      </c>
      <c r="M49" s="88">
        <v>3520</v>
      </c>
    </row>
    <row r="50" spans="2:13" ht="27.75" customHeight="1">
      <c r="B50" s="1174"/>
      <c r="C50" s="1175"/>
      <c r="D50" s="85"/>
      <c r="E50" s="1180" t="s">
        <v>35</v>
      </c>
      <c r="F50" s="1180"/>
      <c r="G50" s="1180"/>
      <c r="H50" s="1181"/>
      <c r="I50" s="86">
        <v>2459</v>
      </c>
      <c r="J50" s="87">
        <v>1897</v>
      </c>
      <c r="K50" s="87">
        <v>1989</v>
      </c>
      <c r="L50" s="87">
        <v>1489</v>
      </c>
      <c r="M50" s="88">
        <v>2384</v>
      </c>
    </row>
    <row r="51" spans="2:13" ht="27.75" customHeight="1">
      <c r="B51" s="1176"/>
      <c r="C51" s="1177"/>
      <c r="D51" s="85"/>
      <c r="E51" s="1180" t="s">
        <v>36</v>
      </c>
      <c r="F51" s="1180"/>
      <c r="G51" s="1180"/>
      <c r="H51" s="1181"/>
      <c r="I51" s="86">
        <v>14822</v>
      </c>
      <c r="J51" s="87">
        <v>14753</v>
      </c>
      <c r="K51" s="87">
        <v>14800</v>
      </c>
      <c r="L51" s="87">
        <v>15015</v>
      </c>
      <c r="M51" s="88">
        <v>15583</v>
      </c>
    </row>
    <row r="52" spans="2:13" ht="27.75" customHeight="1" thickBot="1">
      <c r="B52" s="1184" t="s">
        <v>37</v>
      </c>
      <c r="C52" s="1185"/>
      <c r="D52" s="90"/>
      <c r="E52" s="1186" t="s">
        <v>38</v>
      </c>
      <c r="F52" s="1186"/>
      <c r="G52" s="1186"/>
      <c r="H52" s="1187"/>
      <c r="I52" s="91">
        <v>6606</v>
      </c>
      <c r="J52" s="92">
        <v>5251</v>
      </c>
      <c r="K52" s="92">
        <v>3831</v>
      </c>
      <c r="L52" s="92">
        <v>4451</v>
      </c>
      <c r="M52" s="93">
        <v>2926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32332</v>
      </c>
      <c r="E3" s="116"/>
      <c r="F3" s="117">
        <v>63360</v>
      </c>
      <c r="G3" s="118"/>
      <c r="H3" s="119"/>
    </row>
    <row r="4" spans="1:8">
      <c r="A4" s="120"/>
      <c r="B4" s="121"/>
      <c r="C4" s="122"/>
      <c r="D4" s="123">
        <v>27596</v>
      </c>
      <c r="E4" s="124"/>
      <c r="F4" s="125">
        <v>32304</v>
      </c>
      <c r="G4" s="126"/>
      <c r="H4" s="127"/>
    </row>
    <row r="5" spans="1:8">
      <c r="A5" s="108" t="s">
        <v>510</v>
      </c>
      <c r="B5" s="113"/>
      <c r="C5" s="114"/>
      <c r="D5" s="115">
        <v>29417</v>
      </c>
      <c r="E5" s="116"/>
      <c r="F5" s="117">
        <v>52377</v>
      </c>
      <c r="G5" s="118"/>
      <c r="H5" s="119"/>
    </row>
    <row r="6" spans="1:8">
      <c r="A6" s="120"/>
      <c r="B6" s="121"/>
      <c r="C6" s="122"/>
      <c r="D6" s="123">
        <v>19904</v>
      </c>
      <c r="E6" s="124"/>
      <c r="F6" s="125">
        <v>23455</v>
      </c>
      <c r="G6" s="126"/>
      <c r="H6" s="127"/>
    </row>
    <row r="7" spans="1:8">
      <c r="A7" s="108" t="s">
        <v>511</v>
      </c>
      <c r="B7" s="113"/>
      <c r="C7" s="114"/>
      <c r="D7" s="115">
        <v>62338</v>
      </c>
      <c r="E7" s="116"/>
      <c r="F7" s="117">
        <v>62524</v>
      </c>
      <c r="G7" s="118"/>
      <c r="H7" s="119"/>
    </row>
    <row r="8" spans="1:8">
      <c r="A8" s="120"/>
      <c r="B8" s="121"/>
      <c r="C8" s="122"/>
      <c r="D8" s="123">
        <v>28323</v>
      </c>
      <c r="E8" s="124"/>
      <c r="F8" s="125">
        <v>27569</v>
      </c>
      <c r="G8" s="126"/>
      <c r="H8" s="127"/>
    </row>
    <row r="9" spans="1:8">
      <c r="A9" s="108" t="s">
        <v>512</v>
      </c>
      <c r="B9" s="113"/>
      <c r="C9" s="114"/>
      <c r="D9" s="115">
        <v>109318</v>
      </c>
      <c r="E9" s="116"/>
      <c r="F9" s="117">
        <v>80149</v>
      </c>
      <c r="G9" s="118"/>
      <c r="H9" s="119"/>
    </row>
    <row r="10" spans="1:8">
      <c r="A10" s="120"/>
      <c r="B10" s="121"/>
      <c r="C10" s="122"/>
      <c r="D10" s="123">
        <v>60194</v>
      </c>
      <c r="E10" s="124"/>
      <c r="F10" s="125">
        <v>38398</v>
      </c>
      <c r="G10" s="126"/>
      <c r="H10" s="127"/>
    </row>
    <row r="11" spans="1:8">
      <c r="A11" s="108" t="s">
        <v>513</v>
      </c>
      <c r="B11" s="113"/>
      <c r="C11" s="114"/>
      <c r="D11" s="115">
        <v>55438</v>
      </c>
      <c r="E11" s="116"/>
      <c r="F11" s="117">
        <v>57697</v>
      </c>
      <c r="G11" s="118"/>
      <c r="H11" s="119"/>
    </row>
    <row r="12" spans="1:8">
      <c r="A12" s="120"/>
      <c r="B12" s="121"/>
      <c r="C12" s="128"/>
      <c r="D12" s="123">
        <v>39018</v>
      </c>
      <c r="E12" s="124"/>
      <c r="F12" s="125">
        <v>26743</v>
      </c>
      <c r="G12" s="126"/>
      <c r="H12" s="127"/>
    </row>
    <row r="13" spans="1:8">
      <c r="A13" s="108"/>
      <c r="B13" s="113"/>
      <c r="C13" s="129"/>
      <c r="D13" s="130">
        <v>57769</v>
      </c>
      <c r="E13" s="131"/>
      <c r="F13" s="132">
        <v>63221</v>
      </c>
      <c r="G13" s="133"/>
      <c r="H13" s="119"/>
    </row>
    <row r="14" spans="1:8">
      <c r="A14" s="120"/>
      <c r="B14" s="121"/>
      <c r="C14" s="122"/>
      <c r="D14" s="123">
        <v>35007</v>
      </c>
      <c r="E14" s="124"/>
      <c r="F14" s="125">
        <v>29694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7.04</v>
      </c>
      <c r="C19" s="134">
        <f>ROUND(VALUE(SUBSTITUTE(実質収支比率等に係る経年分析!G$48,"▲","-")),2)</f>
        <v>5.49</v>
      </c>
      <c r="D19" s="134">
        <f>ROUND(VALUE(SUBSTITUTE(実質収支比率等に係る経年分析!H$48,"▲","-")),2)</f>
        <v>7.43</v>
      </c>
      <c r="E19" s="134">
        <f>ROUND(VALUE(SUBSTITUTE(実質収支比率等に係る経年分析!I$48,"▲","-")),2)</f>
        <v>6.28</v>
      </c>
      <c r="F19" s="134">
        <f>ROUND(VALUE(SUBSTITUTE(実質収支比率等に係る経年分析!J$48,"▲","-")),2)</f>
        <v>9.73</v>
      </c>
    </row>
    <row r="20" spans="1:11">
      <c r="A20" s="134" t="s">
        <v>43</v>
      </c>
      <c r="B20" s="134">
        <f>ROUND(VALUE(SUBSTITUTE(実質収支比率等に係る経年分析!F$47,"▲","-")),2)</f>
        <v>6.96</v>
      </c>
      <c r="C20" s="134">
        <f>ROUND(VALUE(SUBSTITUTE(実質収支比率等に係る経年分析!G$47,"▲","-")),2)</f>
        <v>11.88</v>
      </c>
      <c r="D20" s="134">
        <f>ROUND(VALUE(SUBSTITUTE(実質収支比率等に係る経年分析!H$47,"▲","-")),2)</f>
        <v>9.59</v>
      </c>
      <c r="E20" s="134">
        <f>ROUND(VALUE(SUBSTITUTE(実質収支比率等に係る経年分析!I$47,"▲","-")),2)</f>
        <v>12.83</v>
      </c>
      <c r="F20" s="134">
        <f>ROUND(VALUE(SUBSTITUTE(実質収支比率等に係る経年分析!J$47,"▲","-")),2)</f>
        <v>14.48</v>
      </c>
    </row>
    <row r="21" spans="1:11">
      <c r="A21" s="134" t="s">
        <v>44</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-3.01</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2.2599999999999998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0.66</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1.0900000000000001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2.64</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5.86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9.73</v>
      </c>
    </row>
    <row r="34" spans="1:16">
      <c r="A34" s="135" t="str">
        <f>IF(連結実質赤字比率に係る赤字・黒字の構成分析!C$36="",NA(),連結実質赤字比率に係る赤字・黒字の構成分析!C$36)</f>
        <v>初島漁業集落排水処理事業特別会計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温泉事業会計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f>IF(ROUND(VALUE(SUBSTITUTE(連結実質赤字比率に係る赤字・黒字の構成分析!J$35,"▲", "-")), 2) &lt; 0, ABS(ROUND(VALUE(SUBSTITUTE(連結実質赤字比率に係る赤字・黒字の構成分析!J$35,"▲", "-")), 2)), NA())</f>
        <v>4.1500000000000004</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f>IF(ROUND(VALUE(SUBSTITUTE(連結実質赤字比率に係る赤字・黒字の構成分析!J$34,"▲", "-")), 2) &lt; 0, ABS(ROUND(VALUE(SUBSTITUTE(連結実質赤字比率に係る赤字・黒字の構成分析!J$34,"▲", "-")), 2)), NA())</f>
        <v>8.33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2269</v>
      </c>
      <c r="E42" s="136"/>
      <c r="F42" s="136"/>
      <c r="G42" s="136">
        <f>'実質公債費比率（分子）の構造'!L$52</f>
        <v>2190</v>
      </c>
      <c r="H42" s="136"/>
      <c r="I42" s="136"/>
      <c r="J42" s="136">
        <f>'実質公債費比率（分子）の構造'!M$52</f>
        <v>1867</v>
      </c>
      <c r="K42" s="136"/>
      <c r="L42" s="136"/>
      <c r="M42" s="136">
        <f>'実質公債費比率（分子）の構造'!N$52</f>
        <v>1854</v>
      </c>
      <c r="N42" s="136"/>
      <c r="O42" s="136"/>
      <c r="P42" s="136">
        <f>'実質公債費比率（分子）の構造'!O$52</f>
        <v>1795</v>
      </c>
    </row>
    <row r="43" spans="1:16">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114</v>
      </c>
      <c r="C44" s="136"/>
      <c r="D44" s="136"/>
      <c r="E44" s="136">
        <f>'実質公債費比率（分子）の構造'!L$50</f>
        <v>68</v>
      </c>
      <c r="F44" s="136"/>
      <c r="G44" s="136"/>
      <c r="H44" s="136">
        <f>'実質公債費比率（分子）の構造'!M$50</f>
        <v>66</v>
      </c>
      <c r="I44" s="136"/>
      <c r="J44" s="136"/>
      <c r="K44" s="136">
        <f>'実質公債費比率（分子）の構造'!N$50</f>
        <v>64</v>
      </c>
      <c r="L44" s="136"/>
      <c r="M44" s="136"/>
      <c r="N44" s="136">
        <f>'実質公債費比率（分子）の構造'!O$50</f>
        <v>62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383</v>
      </c>
      <c r="C46" s="136"/>
      <c r="D46" s="136"/>
      <c r="E46" s="136">
        <f>'実質公債費比率（分子）の構造'!L$48</f>
        <v>360</v>
      </c>
      <c r="F46" s="136"/>
      <c r="G46" s="136"/>
      <c r="H46" s="136">
        <f>'実質公債費比率（分子）の構造'!M$48</f>
        <v>356</v>
      </c>
      <c r="I46" s="136"/>
      <c r="J46" s="136"/>
      <c r="K46" s="136">
        <f>'実質公債費比率（分子）の構造'!N$48</f>
        <v>370</v>
      </c>
      <c r="L46" s="136"/>
      <c r="M46" s="136"/>
      <c r="N46" s="136">
        <f>'実質公債費比率（分子）の構造'!O$48</f>
        <v>344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2362</v>
      </c>
      <c r="C49" s="136"/>
      <c r="D49" s="136"/>
      <c r="E49" s="136">
        <f>'実質公債費比率（分子）の構造'!L$45</f>
        <v>2373</v>
      </c>
      <c r="F49" s="136"/>
      <c r="G49" s="136"/>
      <c r="H49" s="136">
        <f>'実質公債費比率（分子）の構造'!M$45</f>
        <v>2287</v>
      </c>
      <c r="I49" s="136"/>
      <c r="J49" s="136"/>
      <c r="K49" s="136">
        <f>'実質公債費比率（分子）の構造'!N$45</f>
        <v>2176</v>
      </c>
      <c r="L49" s="136"/>
      <c r="M49" s="136"/>
      <c r="N49" s="136">
        <f>'実質公債費比率（分子）の構造'!O$45</f>
        <v>1918</v>
      </c>
      <c r="O49" s="136"/>
      <c r="P49" s="136"/>
    </row>
    <row r="50" spans="1:16">
      <c r="A50" s="136" t="s">
        <v>59</v>
      </c>
      <c r="B50" s="136" t="e">
        <f>NA()</f>
        <v>#N/A</v>
      </c>
      <c r="C50" s="136">
        <f>IF(ISNUMBER('実質公債費比率（分子）の構造'!K$53),'実質公債費比率（分子）の構造'!K$53,NA())</f>
        <v>590</v>
      </c>
      <c r="D50" s="136" t="e">
        <f>NA()</f>
        <v>#N/A</v>
      </c>
      <c r="E50" s="136" t="e">
        <f>NA()</f>
        <v>#N/A</v>
      </c>
      <c r="F50" s="136">
        <f>IF(ISNUMBER('実質公債費比率（分子）の構造'!L$53),'実質公債費比率（分子）の構造'!L$53,NA())</f>
        <v>611</v>
      </c>
      <c r="G50" s="136" t="e">
        <f>NA()</f>
        <v>#N/A</v>
      </c>
      <c r="H50" s="136" t="e">
        <f>NA()</f>
        <v>#N/A</v>
      </c>
      <c r="I50" s="136">
        <f>IF(ISNUMBER('実質公債費比率（分子）の構造'!M$53),'実質公債費比率（分子）の構造'!M$53,NA())</f>
        <v>843</v>
      </c>
      <c r="J50" s="136" t="e">
        <f>NA()</f>
        <v>#N/A</v>
      </c>
      <c r="K50" s="136" t="e">
        <f>NA()</f>
        <v>#N/A</v>
      </c>
      <c r="L50" s="136">
        <f>IF(ISNUMBER('実質公債費比率（分子）の構造'!N$53),'実質公債費比率（分子）の構造'!N$53,NA())</f>
        <v>756</v>
      </c>
      <c r="M50" s="136" t="e">
        <f>NA()</f>
        <v>#N/A</v>
      </c>
      <c r="N50" s="136" t="e">
        <f>NA()</f>
        <v>#N/A</v>
      </c>
      <c r="O50" s="136">
        <f>IF(ISNUMBER('実質公債費比率（分子）の構造'!O$53),'実質公債費比率（分子）の構造'!O$53,NA())</f>
        <v>529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14822</v>
      </c>
      <c r="E56" s="135"/>
      <c r="F56" s="135"/>
      <c r="G56" s="135">
        <f>'将来負担比率（分子）の構造'!J$51</f>
        <v>14753</v>
      </c>
      <c r="H56" s="135"/>
      <c r="I56" s="135"/>
      <c r="J56" s="135">
        <f>'将来負担比率（分子）の構造'!K$51</f>
        <v>14800</v>
      </c>
      <c r="K56" s="135"/>
      <c r="L56" s="135"/>
      <c r="M56" s="135">
        <f>'将来負担比率（分子）の構造'!L$51</f>
        <v>15015</v>
      </c>
      <c r="N56" s="135"/>
      <c r="O56" s="135"/>
      <c r="P56" s="135">
        <f>'将来負担比率（分子）の構造'!M$51</f>
        <v>15583</v>
      </c>
    </row>
    <row r="57" spans="1:16">
      <c r="A57" s="135" t="s">
        <v>35</v>
      </c>
      <c r="B57" s="135"/>
      <c r="C57" s="135"/>
      <c r="D57" s="135">
        <f>'将来負担比率（分子）の構造'!I$50</f>
        <v>2459</v>
      </c>
      <c r="E57" s="135"/>
      <c r="F57" s="135"/>
      <c r="G57" s="135">
        <f>'将来負担比率（分子）の構造'!J$50</f>
        <v>1897</v>
      </c>
      <c r="H57" s="135"/>
      <c r="I57" s="135"/>
      <c r="J57" s="135">
        <f>'将来負担比率（分子）の構造'!K$50</f>
        <v>1989</v>
      </c>
      <c r="K57" s="135"/>
      <c r="L57" s="135"/>
      <c r="M57" s="135">
        <f>'将来負担比率（分子）の構造'!L$50</f>
        <v>1489</v>
      </c>
      <c r="N57" s="135"/>
      <c r="O57" s="135"/>
      <c r="P57" s="135">
        <f>'将来負担比率（分子）の構造'!M$50</f>
        <v>2384</v>
      </c>
    </row>
    <row r="58" spans="1:16">
      <c r="A58" s="135" t="s">
        <v>34</v>
      </c>
      <c r="B58" s="135"/>
      <c r="C58" s="135"/>
      <c r="D58" s="135">
        <f>'将来負担比率（分子）の構造'!I$49</f>
        <v>1716</v>
      </c>
      <c r="E58" s="135"/>
      <c r="F58" s="135"/>
      <c r="G58" s="135">
        <f>'将来負担比率（分子）の構造'!J$49</f>
        <v>2375</v>
      </c>
      <c r="H58" s="135"/>
      <c r="I58" s="135"/>
      <c r="J58" s="135">
        <f>'将来負担比率（分子）の構造'!K$49</f>
        <v>2726</v>
      </c>
      <c r="K58" s="135"/>
      <c r="L58" s="135"/>
      <c r="M58" s="135">
        <f>'将来負担比率（分子）の構造'!L$49</f>
        <v>3605</v>
      </c>
      <c r="N58" s="135"/>
      <c r="O58" s="135"/>
      <c r="P58" s="135">
        <f>'将来負担比率（分子）の構造'!M$49</f>
        <v>3520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3805</v>
      </c>
      <c r="C62" s="135"/>
      <c r="D62" s="135"/>
      <c r="E62" s="135">
        <f>'将来負担比率（分子）の構造'!J$45</f>
        <v>3709</v>
      </c>
      <c r="F62" s="135"/>
      <c r="G62" s="135"/>
      <c r="H62" s="135">
        <f>'将来負担比率（分子）の構造'!K$45</f>
        <v>3508</v>
      </c>
      <c r="I62" s="135"/>
      <c r="J62" s="135"/>
      <c r="K62" s="135">
        <f>'将来負担比率（分子）の構造'!L$45</f>
        <v>3414</v>
      </c>
      <c r="L62" s="135"/>
      <c r="M62" s="135"/>
      <c r="N62" s="135">
        <f>'将来負担比率（分子）の構造'!M$45</f>
        <v>3508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3911</v>
      </c>
      <c r="C64" s="135"/>
      <c r="D64" s="135"/>
      <c r="E64" s="135">
        <f>'将来負担比率（分子）の構造'!J$43</f>
        <v>3450</v>
      </c>
      <c r="F64" s="135"/>
      <c r="G64" s="135"/>
      <c r="H64" s="135">
        <f>'将来負担比率（分子）の構造'!K$43</f>
        <v>3015</v>
      </c>
      <c r="I64" s="135"/>
      <c r="J64" s="135"/>
      <c r="K64" s="135">
        <f>'将来負担比率（分子）の構造'!L$43</f>
        <v>3408</v>
      </c>
      <c r="L64" s="135"/>
      <c r="M64" s="135"/>
      <c r="N64" s="135">
        <f>'将来負担比率（分子）の構造'!M$43</f>
        <v>3629</v>
      </c>
      <c r="O64" s="135"/>
      <c r="P64" s="135"/>
    </row>
    <row r="65" spans="1:16">
      <c r="A65" s="135" t="s">
        <v>26</v>
      </c>
      <c r="B65" s="135">
        <f>'将来負担比率（分子）の構造'!I$42</f>
        <v>502</v>
      </c>
      <c r="C65" s="135"/>
      <c r="D65" s="135"/>
      <c r="E65" s="135">
        <f>'将来負担比率（分子）の構造'!J$42</f>
        <v>454</v>
      </c>
      <c r="F65" s="135"/>
      <c r="G65" s="135"/>
      <c r="H65" s="135">
        <f>'将来負担比率（分子）の構造'!K$42</f>
        <v>406</v>
      </c>
      <c r="I65" s="135"/>
      <c r="J65" s="135"/>
      <c r="K65" s="135">
        <f>'将来負担比率（分子）の構造'!L$42</f>
        <v>357</v>
      </c>
      <c r="L65" s="135"/>
      <c r="M65" s="135"/>
      <c r="N65" s="135">
        <f>'将来負担比率（分子）の構造'!M$42</f>
        <v>309</v>
      </c>
      <c r="O65" s="135"/>
      <c r="P65" s="135"/>
    </row>
    <row r="66" spans="1:16">
      <c r="A66" s="135" t="s">
        <v>25</v>
      </c>
      <c r="B66" s="135">
        <f>'将来負担比率（分子）の構造'!I$41</f>
        <v>17384</v>
      </c>
      <c r="C66" s="135"/>
      <c r="D66" s="135"/>
      <c r="E66" s="135">
        <f>'将来負担比率（分子）の構造'!J$41</f>
        <v>16663</v>
      </c>
      <c r="F66" s="135"/>
      <c r="G66" s="135"/>
      <c r="H66" s="135">
        <f>'将来負担比率（分子）の構造'!K$41</f>
        <v>16418</v>
      </c>
      <c r="I66" s="135"/>
      <c r="J66" s="135"/>
      <c r="K66" s="135">
        <f>'将来負担比率（分子）の構造'!L$41</f>
        <v>17379</v>
      </c>
      <c r="L66" s="135"/>
      <c r="M66" s="135"/>
      <c r="N66" s="135">
        <f>'将来負担比率（分子）の構造'!M$41</f>
        <v>16967</v>
      </c>
      <c r="O66" s="135"/>
      <c r="P66" s="135"/>
    </row>
    <row r="67" spans="1:16">
      <c r="A67" s="135" t="s">
        <v>63</v>
      </c>
      <c r="B67" s="135" t="e">
        <f>NA()</f>
        <v>#N/A</v>
      </c>
      <c r="C67" s="135">
        <f>IF(ISNUMBER('将来負担比率（分子）の構造'!I$52), IF('将来負担比率（分子）の構造'!I$52 &lt; 0, 0, '将来負担比率（分子）の構造'!I$52), NA())</f>
        <v>6606</v>
      </c>
      <c r="D67" s="135" t="e">
        <f>NA()</f>
        <v>#N/A</v>
      </c>
      <c r="E67" s="135" t="e">
        <f>NA()</f>
        <v>#N/A</v>
      </c>
      <c r="F67" s="135">
        <f>IF(ISNUMBER('将来負担比率（分子）の構造'!J$52), IF('将来負担比率（分子）の構造'!J$52 &lt; 0, 0, '将来負担比率（分子）の構造'!J$52), NA())</f>
        <v>5251</v>
      </c>
      <c r="G67" s="135" t="e">
        <f>NA()</f>
        <v>#N/A</v>
      </c>
      <c r="H67" s="135" t="e">
        <f>NA()</f>
        <v>#N/A</v>
      </c>
      <c r="I67" s="135">
        <f>IF(ISNUMBER('将来負担比率（分子）の構造'!K$52), IF('将来負担比率（分子）の構造'!K$52 &lt; 0, 0, '将来負担比率（分子）の構造'!K$52), NA())</f>
        <v>3831</v>
      </c>
      <c r="J67" s="135" t="e">
        <f>NA()</f>
        <v>#N/A</v>
      </c>
      <c r="K67" s="135" t="e">
        <f>NA()</f>
        <v>#N/A</v>
      </c>
      <c r="L67" s="135">
        <f>IF(ISNUMBER('将来負担比率（分子）の構造'!L$52), IF('将来負担比率（分子）の構造'!L$52 &lt; 0, 0, '将来負担比率（分子）の構造'!L$52), NA())</f>
        <v>4451</v>
      </c>
      <c r="M67" s="135" t="e">
        <f>NA()</f>
        <v>#N/A</v>
      </c>
      <c r="N67" s="135" t="e">
        <f>NA()</f>
        <v>#N/A</v>
      </c>
      <c r="O67" s="135">
        <f>IF(ISNUMBER('将来負担比率（分子）の構造'!M$52), IF('将来負担比率（分子）の構造'!M$52 &lt; 0, 0, '将来負担比率（分子）の構造'!M$52), NA())</f>
        <v>2926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9967010</v>
      </c>
      <c r="S5" s="583"/>
      <c r="T5" s="583"/>
      <c r="U5" s="583"/>
      <c r="V5" s="583"/>
      <c r="W5" s="583"/>
      <c r="X5" s="583"/>
      <c r="Y5" s="584"/>
      <c r="Z5" s="585">
        <v>53</v>
      </c>
      <c r="AA5" s="585"/>
      <c r="AB5" s="585"/>
      <c r="AC5" s="585"/>
      <c r="AD5" s="586">
        <v>8451112</v>
      </c>
      <c r="AE5" s="586"/>
      <c r="AF5" s="586"/>
      <c r="AG5" s="586"/>
      <c r="AH5" s="586"/>
      <c r="AI5" s="586"/>
      <c r="AJ5" s="586"/>
      <c r="AK5" s="586"/>
      <c r="AL5" s="587">
        <v>85.4</v>
      </c>
      <c r="AM5" s="588"/>
      <c r="AN5" s="588"/>
      <c r="AO5" s="589"/>
      <c r="AP5" s="579" t="s">
        <v>208</v>
      </c>
      <c r="AQ5" s="580"/>
      <c r="AR5" s="580"/>
      <c r="AS5" s="580"/>
      <c r="AT5" s="580"/>
      <c r="AU5" s="580"/>
      <c r="AV5" s="580"/>
      <c r="AW5" s="580"/>
      <c r="AX5" s="580"/>
      <c r="AY5" s="580"/>
      <c r="AZ5" s="580"/>
      <c r="BA5" s="580"/>
      <c r="BB5" s="580"/>
      <c r="BC5" s="580"/>
      <c r="BD5" s="580"/>
      <c r="BE5" s="580"/>
      <c r="BF5" s="581"/>
      <c r="BG5" s="593">
        <v>8585220</v>
      </c>
      <c r="BH5" s="594"/>
      <c r="BI5" s="594"/>
      <c r="BJ5" s="594"/>
      <c r="BK5" s="594"/>
      <c r="BL5" s="594"/>
      <c r="BM5" s="594"/>
      <c r="BN5" s="595"/>
      <c r="BO5" s="596">
        <v>86.1</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92287</v>
      </c>
      <c r="S6" s="594"/>
      <c r="T6" s="594"/>
      <c r="U6" s="594"/>
      <c r="V6" s="594"/>
      <c r="W6" s="594"/>
      <c r="X6" s="594"/>
      <c r="Y6" s="595"/>
      <c r="Z6" s="596">
        <v>0.5</v>
      </c>
      <c r="AA6" s="596"/>
      <c r="AB6" s="596"/>
      <c r="AC6" s="596"/>
      <c r="AD6" s="597">
        <v>92287</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8028979</v>
      </c>
      <c r="BH6" s="594"/>
      <c r="BI6" s="594"/>
      <c r="BJ6" s="594"/>
      <c r="BK6" s="594"/>
      <c r="BL6" s="594"/>
      <c r="BM6" s="594"/>
      <c r="BN6" s="595"/>
      <c r="BO6" s="596">
        <v>80.599999999999994</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204223</v>
      </c>
      <c r="CS6" s="594"/>
      <c r="CT6" s="594"/>
      <c r="CU6" s="594"/>
      <c r="CV6" s="594"/>
      <c r="CW6" s="594"/>
      <c r="CX6" s="594"/>
      <c r="CY6" s="595"/>
      <c r="CZ6" s="596">
        <v>1.2</v>
      </c>
      <c r="DA6" s="596"/>
      <c r="DB6" s="596"/>
      <c r="DC6" s="596"/>
      <c r="DD6" s="602" t="s">
        <v>209</v>
      </c>
      <c r="DE6" s="594"/>
      <c r="DF6" s="594"/>
      <c r="DG6" s="594"/>
      <c r="DH6" s="594"/>
      <c r="DI6" s="594"/>
      <c r="DJ6" s="594"/>
      <c r="DK6" s="594"/>
      <c r="DL6" s="594"/>
      <c r="DM6" s="594"/>
      <c r="DN6" s="594"/>
      <c r="DO6" s="594"/>
      <c r="DP6" s="595"/>
      <c r="DQ6" s="602">
        <v>204223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11584</v>
      </c>
      <c r="S7" s="594"/>
      <c r="T7" s="594"/>
      <c r="U7" s="594"/>
      <c r="V7" s="594"/>
      <c r="W7" s="594"/>
      <c r="X7" s="594"/>
      <c r="Y7" s="595"/>
      <c r="Z7" s="596">
        <v>0.1</v>
      </c>
      <c r="AA7" s="596"/>
      <c r="AB7" s="596"/>
      <c r="AC7" s="596"/>
      <c r="AD7" s="597">
        <v>11584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2606038</v>
      </c>
      <c r="BH7" s="594"/>
      <c r="BI7" s="594"/>
      <c r="BJ7" s="594"/>
      <c r="BK7" s="594"/>
      <c r="BL7" s="594"/>
      <c r="BM7" s="594"/>
      <c r="BN7" s="595"/>
      <c r="BO7" s="596">
        <v>26.1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2988769</v>
      </c>
      <c r="CS7" s="594"/>
      <c r="CT7" s="594"/>
      <c r="CU7" s="594"/>
      <c r="CV7" s="594"/>
      <c r="CW7" s="594"/>
      <c r="CX7" s="594"/>
      <c r="CY7" s="595"/>
      <c r="CZ7" s="596">
        <v>16.899999999999999</v>
      </c>
      <c r="DA7" s="596"/>
      <c r="DB7" s="596"/>
      <c r="DC7" s="596"/>
      <c r="DD7" s="602">
        <v>766167</v>
      </c>
      <c r="DE7" s="594"/>
      <c r="DF7" s="594"/>
      <c r="DG7" s="594"/>
      <c r="DH7" s="594"/>
      <c r="DI7" s="594"/>
      <c r="DJ7" s="594"/>
      <c r="DK7" s="594"/>
      <c r="DL7" s="594"/>
      <c r="DM7" s="594"/>
      <c r="DN7" s="594"/>
      <c r="DO7" s="594"/>
      <c r="DP7" s="595"/>
      <c r="DQ7" s="602">
        <v>2261682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38834</v>
      </c>
      <c r="S8" s="594"/>
      <c r="T8" s="594"/>
      <c r="U8" s="594"/>
      <c r="V8" s="594"/>
      <c r="W8" s="594"/>
      <c r="X8" s="594"/>
      <c r="Y8" s="595"/>
      <c r="Z8" s="596">
        <v>0.2</v>
      </c>
      <c r="AA8" s="596"/>
      <c r="AB8" s="596"/>
      <c r="AC8" s="596"/>
      <c r="AD8" s="597">
        <v>38834</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89925</v>
      </c>
      <c r="BH8" s="594"/>
      <c r="BI8" s="594"/>
      <c r="BJ8" s="594"/>
      <c r="BK8" s="594"/>
      <c r="BL8" s="594"/>
      <c r="BM8" s="594"/>
      <c r="BN8" s="595"/>
      <c r="BO8" s="596">
        <v>0.9</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5699090</v>
      </c>
      <c r="CS8" s="594"/>
      <c r="CT8" s="594"/>
      <c r="CU8" s="594"/>
      <c r="CV8" s="594"/>
      <c r="CW8" s="594"/>
      <c r="CX8" s="594"/>
      <c r="CY8" s="595"/>
      <c r="CZ8" s="596">
        <v>32.200000000000003</v>
      </c>
      <c r="DA8" s="596"/>
      <c r="DB8" s="596"/>
      <c r="DC8" s="596"/>
      <c r="DD8" s="602">
        <v>11739</v>
      </c>
      <c r="DE8" s="594"/>
      <c r="DF8" s="594"/>
      <c r="DG8" s="594"/>
      <c r="DH8" s="594"/>
      <c r="DI8" s="594"/>
      <c r="DJ8" s="594"/>
      <c r="DK8" s="594"/>
      <c r="DL8" s="594"/>
      <c r="DM8" s="594"/>
      <c r="DN8" s="594"/>
      <c r="DO8" s="594"/>
      <c r="DP8" s="595"/>
      <c r="DQ8" s="602">
        <v>2997744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23854</v>
      </c>
      <c r="S9" s="594"/>
      <c r="T9" s="594"/>
      <c r="U9" s="594"/>
      <c r="V9" s="594"/>
      <c r="W9" s="594"/>
      <c r="X9" s="594"/>
      <c r="Y9" s="595"/>
      <c r="Z9" s="596">
        <v>0.1</v>
      </c>
      <c r="AA9" s="596"/>
      <c r="AB9" s="596"/>
      <c r="AC9" s="596"/>
      <c r="AD9" s="597">
        <v>23854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1967385</v>
      </c>
      <c r="BH9" s="594"/>
      <c r="BI9" s="594"/>
      <c r="BJ9" s="594"/>
      <c r="BK9" s="594"/>
      <c r="BL9" s="594"/>
      <c r="BM9" s="594"/>
      <c r="BN9" s="595"/>
      <c r="BO9" s="596">
        <v>19.7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1698316</v>
      </c>
      <c r="CS9" s="594"/>
      <c r="CT9" s="594"/>
      <c r="CU9" s="594"/>
      <c r="CV9" s="594"/>
      <c r="CW9" s="594"/>
      <c r="CX9" s="594"/>
      <c r="CY9" s="595"/>
      <c r="CZ9" s="596">
        <v>9.6</v>
      </c>
      <c r="DA9" s="596"/>
      <c r="DB9" s="596"/>
      <c r="DC9" s="596"/>
      <c r="DD9" s="602">
        <v>208883</v>
      </c>
      <c r="DE9" s="594"/>
      <c r="DF9" s="594"/>
      <c r="DG9" s="594"/>
      <c r="DH9" s="594"/>
      <c r="DI9" s="594"/>
      <c r="DJ9" s="594"/>
      <c r="DK9" s="594"/>
      <c r="DL9" s="594"/>
      <c r="DM9" s="594"/>
      <c r="DN9" s="594"/>
      <c r="DO9" s="594"/>
      <c r="DP9" s="595"/>
      <c r="DQ9" s="602">
        <v>1244985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520397</v>
      </c>
      <c r="S10" s="594"/>
      <c r="T10" s="594"/>
      <c r="U10" s="594"/>
      <c r="V10" s="594"/>
      <c r="W10" s="594"/>
      <c r="X10" s="594"/>
      <c r="Y10" s="595"/>
      <c r="Z10" s="596">
        <v>2.8</v>
      </c>
      <c r="AA10" s="596"/>
      <c r="AB10" s="596"/>
      <c r="AC10" s="596"/>
      <c r="AD10" s="597">
        <v>520397</v>
      </c>
      <c r="AE10" s="597"/>
      <c r="AF10" s="597"/>
      <c r="AG10" s="597"/>
      <c r="AH10" s="597"/>
      <c r="AI10" s="597"/>
      <c r="AJ10" s="597"/>
      <c r="AK10" s="597"/>
      <c r="AL10" s="598">
        <v>5.3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232743</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18294</v>
      </c>
      <c r="S11" s="594"/>
      <c r="T11" s="594"/>
      <c r="U11" s="594"/>
      <c r="V11" s="594"/>
      <c r="W11" s="594"/>
      <c r="X11" s="594"/>
      <c r="Y11" s="595"/>
      <c r="Z11" s="596">
        <v>0.1</v>
      </c>
      <c r="AA11" s="596"/>
      <c r="AB11" s="596"/>
      <c r="AC11" s="596"/>
      <c r="AD11" s="597">
        <v>18294</v>
      </c>
      <c r="AE11" s="597"/>
      <c r="AF11" s="597"/>
      <c r="AG11" s="597"/>
      <c r="AH11" s="597"/>
      <c r="AI11" s="597"/>
      <c r="AJ11" s="597"/>
      <c r="AK11" s="597"/>
      <c r="AL11" s="598">
        <v>0.2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315985</v>
      </c>
      <c r="BH11" s="594"/>
      <c r="BI11" s="594"/>
      <c r="BJ11" s="594"/>
      <c r="BK11" s="594"/>
      <c r="BL11" s="594"/>
      <c r="BM11" s="594"/>
      <c r="BN11" s="595"/>
      <c r="BO11" s="596">
        <v>3.2</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234573</v>
      </c>
      <c r="CS11" s="594"/>
      <c r="CT11" s="594"/>
      <c r="CU11" s="594"/>
      <c r="CV11" s="594"/>
      <c r="CW11" s="594"/>
      <c r="CX11" s="594"/>
      <c r="CY11" s="595"/>
      <c r="CZ11" s="596">
        <v>1.3</v>
      </c>
      <c r="DA11" s="596"/>
      <c r="DB11" s="596"/>
      <c r="DC11" s="596"/>
      <c r="DD11" s="602">
        <v>153086</v>
      </c>
      <c r="DE11" s="594"/>
      <c r="DF11" s="594"/>
      <c r="DG11" s="594"/>
      <c r="DH11" s="594"/>
      <c r="DI11" s="594"/>
      <c r="DJ11" s="594"/>
      <c r="DK11" s="594"/>
      <c r="DL11" s="594"/>
      <c r="DM11" s="594"/>
      <c r="DN11" s="594"/>
      <c r="DO11" s="594"/>
      <c r="DP11" s="595"/>
      <c r="DQ11" s="602">
        <v>117591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4882761</v>
      </c>
      <c r="BH12" s="594"/>
      <c r="BI12" s="594"/>
      <c r="BJ12" s="594"/>
      <c r="BK12" s="594"/>
      <c r="BL12" s="594"/>
      <c r="BM12" s="594"/>
      <c r="BN12" s="595"/>
      <c r="BO12" s="596">
        <v>49</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558481</v>
      </c>
      <c r="CS12" s="594"/>
      <c r="CT12" s="594"/>
      <c r="CU12" s="594"/>
      <c r="CV12" s="594"/>
      <c r="CW12" s="594"/>
      <c r="CX12" s="594"/>
      <c r="CY12" s="595"/>
      <c r="CZ12" s="596">
        <v>3.2</v>
      </c>
      <c r="DA12" s="596"/>
      <c r="DB12" s="596"/>
      <c r="DC12" s="596"/>
      <c r="DD12" s="602">
        <v>76054</v>
      </c>
      <c r="DE12" s="594"/>
      <c r="DF12" s="594"/>
      <c r="DG12" s="594"/>
      <c r="DH12" s="594"/>
      <c r="DI12" s="594"/>
      <c r="DJ12" s="594"/>
      <c r="DK12" s="594"/>
      <c r="DL12" s="594"/>
      <c r="DM12" s="594"/>
      <c r="DN12" s="594"/>
      <c r="DO12" s="594"/>
      <c r="DP12" s="595"/>
      <c r="DQ12" s="602">
        <v>459534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14516</v>
      </c>
      <c r="S13" s="594"/>
      <c r="T13" s="594"/>
      <c r="U13" s="594"/>
      <c r="V13" s="594"/>
      <c r="W13" s="594"/>
      <c r="X13" s="594"/>
      <c r="Y13" s="595"/>
      <c r="Z13" s="596">
        <v>0.1</v>
      </c>
      <c r="AA13" s="596"/>
      <c r="AB13" s="596"/>
      <c r="AC13" s="596"/>
      <c r="AD13" s="597">
        <v>14516</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4871281</v>
      </c>
      <c r="BH13" s="594"/>
      <c r="BI13" s="594"/>
      <c r="BJ13" s="594"/>
      <c r="BK13" s="594"/>
      <c r="BL13" s="594"/>
      <c r="BM13" s="594"/>
      <c r="BN13" s="595"/>
      <c r="BO13" s="596">
        <v>48.9</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1858263</v>
      </c>
      <c r="CS13" s="594"/>
      <c r="CT13" s="594"/>
      <c r="CU13" s="594"/>
      <c r="CV13" s="594"/>
      <c r="CW13" s="594"/>
      <c r="CX13" s="594"/>
      <c r="CY13" s="595"/>
      <c r="CZ13" s="596">
        <v>10.5</v>
      </c>
      <c r="DA13" s="596"/>
      <c r="DB13" s="596"/>
      <c r="DC13" s="596"/>
      <c r="DD13" s="602">
        <v>566791</v>
      </c>
      <c r="DE13" s="594"/>
      <c r="DF13" s="594"/>
      <c r="DG13" s="594"/>
      <c r="DH13" s="594"/>
      <c r="DI13" s="594"/>
      <c r="DJ13" s="594"/>
      <c r="DK13" s="594"/>
      <c r="DL13" s="594"/>
      <c r="DM13" s="594"/>
      <c r="DN13" s="594"/>
      <c r="DO13" s="594"/>
      <c r="DP13" s="595"/>
      <c r="DQ13" s="602">
        <v>1471362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55162</v>
      </c>
      <c r="BH14" s="594"/>
      <c r="BI14" s="594"/>
      <c r="BJ14" s="594"/>
      <c r="BK14" s="594"/>
      <c r="BL14" s="594"/>
      <c r="BM14" s="594"/>
      <c r="BN14" s="595"/>
      <c r="BO14" s="596">
        <v>0.6</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792440</v>
      </c>
      <c r="CS14" s="594"/>
      <c r="CT14" s="594"/>
      <c r="CU14" s="594"/>
      <c r="CV14" s="594"/>
      <c r="CW14" s="594"/>
      <c r="CX14" s="594"/>
      <c r="CY14" s="595"/>
      <c r="CZ14" s="596">
        <v>4.5</v>
      </c>
      <c r="DA14" s="596"/>
      <c r="DB14" s="596"/>
      <c r="DC14" s="596"/>
      <c r="DD14" s="602">
        <v>82198</v>
      </c>
      <c r="DE14" s="594"/>
      <c r="DF14" s="594"/>
      <c r="DG14" s="594"/>
      <c r="DH14" s="594"/>
      <c r="DI14" s="594"/>
      <c r="DJ14" s="594"/>
      <c r="DK14" s="594"/>
      <c r="DL14" s="594"/>
      <c r="DM14" s="594"/>
      <c r="DN14" s="594"/>
      <c r="DO14" s="594"/>
      <c r="DP14" s="595"/>
      <c r="DQ14" s="602">
        <v>719622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8925</v>
      </c>
      <c r="S15" s="594"/>
      <c r="T15" s="594"/>
      <c r="U15" s="594"/>
      <c r="V15" s="594"/>
      <c r="W15" s="594"/>
      <c r="X15" s="594"/>
      <c r="Y15" s="595"/>
      <c r="Z15" s="596">
        <v>0</v>
      </c>
      <c r="AA15" s="596"/>
      <c r="AB15" s="596"/>
      <c r="AC15" s="596"/>
      <c r="AD15" s="597">
        <v>8925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484428</v>
      </c>
      <c r="BH15" s="594"/>
      <c r="BI15" s="594"/>
      <c r="BJ15" s="594"/>
      <c r="BK15" s="594"/>
      <c r="BL15" s="594"/>
      <c r="BM15" s="594"/>
      <c r="BN15" s="595"/>
      <c r="BO15" s="596">
        <v>4.9000000000000004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1666016</v>
      </c>
      <c r="CS15" s="594"/>
      <c r="CT15" s="594"/>
      <c r="CU15" s="594"/>
      <c r="CV15" s="594"/>
      <c r="CW15" s="594"/>
      <c r="CX15" s="594"/>
      <c r="CY15" s="595"/>
      <c r="CZ15" s="596">
        <v>9.4</v>
      </c>
      <c r="DA15" s="596"/>
      <c r="DB15" s="596"/>
      <c r="DC15" s="596"/>
      <c r="DD15" s="602">
        <v>266212</v>
      </c>
      <c r="DE15" s="594"/>
      <c r="DF15" s="594"/>
      <c r="DG15" s="594"/>
      <c r="DH15" s="594"/>
      <c r="DI15" s="594"/>
      <c r="DJ15" s="594"/>
      <c r="DK15" s="594"/>
      <c r="DL15" s="594"/>
      <c r="DM15" s="594"/>
      <c r="DN15" s="594"/>
      <c r="DO15" s="594"/>
      <c r="DP15" s="595"/>
      <c r="DQ15" s="602">
        <v>1467169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1033367</v>
      </c>
      <c r="S16" s="594"/>
      <c r="T16" s="594"/>
      <c r="U16" s="594"/>
      <c r="V16" s="594"/>
      <c r="W16" s="594"/>
      <c r="X16" s="594"/>
      <c r="Y16" s="595"/>
      <c r="Z16" s="596">
        <v>5.5</v>
      </c>
      <c r="AA16" s="596"/>
      <c r="AB16" s="596"/>
      <c r="AC16" s="596"/>
      <c r="AD16" s="597">
        <v>577238</v>
      </c>
      <c r="AE16" s="597"/>
      <c r="AF16" s="597"/>
      <c r="AG16" s="597"/>
      <c r="AH16" s="597"/>
      <c r="AI16" s="597"/>
      <c r="AJ16" s="597"/>
      <c r="AK16" s="597"/>
      <c r="AL16" s="598">
        <v>5.8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60917</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16106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577238</v>
      </c>
      <c r="S17" s="594"/>
      <c r="T17" s="594"/>
      <c r="U17" s="594"/>
      <c r="V17" s="594"/>
      <c r="W17" s="594"/>
      <c r="X17" s="594"/>
      <c r="Y17" s="595"/>
      <c r="Z17" s="596">
        <v>3.1</v>
      </c>
      <c r="AA17" s="596"/>
      <c r="AB17" s="596"/>
      <c r="AC17" s="596"/>
      <c r="AD17" s="597">
        <v>577238</v>
      </c>
      <c r="AE17" s="597"/>
      <c r="AF17" s="597"/>
      <c r="AG17" s="597"/>
      <c r="AH17" s="597"/>
      <c r="AI17" s="597"/>
      <c r="AJ17" s="597"/>
      <c r="AK17" s="597"/>
      <c r="AL17" s="598">
        <v>5.8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590</v>
      </c>
      <c r="BH17" s="594"/>
      <c r="BI17" s="594"/>
      <c r="BJ17" s="594"/>
      <c r="BK17" s="594"/>
      <c r="BL17" s="594"/>
      <c r="BM17" s="594"/>
      <c r="BN17" s="595"/>
      <c r="BO17" s="596">
        <v>0</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1918505</v>
      </c>
      <c r="CS17" s="594"/>
      <c r="CT17" s="594"/>
      <c r="CU17" s="594"/>
      <c r="CV17" s="594"/>
      <c r="CW17" s="594"/>
      <c r="CX17" s="594"/>
      <c r="CY17" s="595"/>
      <c r="CZ17" s="596">
        <v>10.9</v>
      </c>
      <c r="DA17" s="596"/>
      <c r="DB17" s="596"/>
      <c r="DC17" s="596"/>
      <c r="DD17" s="602" t="s">
        <v>112</v>
      </c>
      <c r="DE17" s="594"/>
      <c r="DF17" s="594"/>
      <c r="DG17" s="594"/>
      <c r="DH17" s="594"/>
      <c r="DI17" s="594"/>
      <c r="DJ17" s="594"/>
      <c r="DK17" s="594"/>
      <c r="DL17" s="594"/>
      <c r="DM17" s="594"/>
      <c r="DN17" s="594"/>
      <c r="DO17" s="594"/>
      <c r="DP17" s="595"/>
      <c r="DQ17" s="602">
        <v>1885510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456104</v>
      </c>
      <c r="S18" s="594"/>
      <c r="T18" s="594"/>
      <c r="U18" s="594"/>
      <c r="V18" s="594"/>
      <c r="W18" s="594"/>
      <c r="X18" s="594"/>
      <c r="Y18" s="595"/>
      <c r="Z18" s="596">
        <v>2.4</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v>556241</v>
      </c>
      <c r="BH18" s="594"/>
      <c r="BI18" s="594"/>
      <c r="BJ18" s="594"/>
      <c r="BK18" s="594"/>
      <c r="BL18" s="594"/>
      <c r="BM18" s="594"/>
      <c r="BN18" s="595"/>
      <c r="BO18" s="596">
        <v>5.6</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1381790</v>
      </c>
      <c r="BH19" s="594"/>
      <c r="BI19" s="594"/>
      <c r="BJ19" s="594"/>
      <c r="BK19" s="594"/>
      <c r="BL19" s="594"/>
      <c r="BM19" s="594"/>
      <c r="BN19" s="595"/>
      <c r="BO19" s="596">
        <v>13.9</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11729068</v>
      </c>
      <c r="S20" s="594"/>
      <c r="T20" s="594"/>
      <c r="U20" s="594"/>
      <c r="V20" s="594"/>
      <c r="W20" s="594"/>
      <c r="X20" s="594"/>
      <c r="Y20" s="595"/>
      <c r="Z20" s="596">
        <v>62.4</v>
      </c>
      <c r="AA20" s="596"/>
      <c r="AB20" s="596"/>
      <c r="AC20" s="596"/>
      <c r="AD20" s="597">
        <v>9757041</v>
      </c>
      <c r="AE20" s="597"/>
      <c r="AF20" s="597"/>
      <c r="AG20" s="597"/>
      <c r="AH20" s="597"/>
      <c r="AI20" s="597"/>
      <c r="AJ20" s="597"/>
      <c r="AK20" s="597"/>
      <c r="AL20" s="598">
        <v>98.6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1381790</v>
      </c>
      <c r="BH20" s="594"/>
      <c r="BI20" s="594"/>
      <c r="BJ20" s="594"/>
      <c r="BK20" s="594"/>
      <c r="BL20" s="594"/>
      <c r="BM20" s="594"/>
      <c r="BN20" s="595"/>
      <c r="BO20" s="596">
        <v>13.9</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17679593</v>
      </c>
      <c r="CS20" s="594"/>
      <c r="CT20" s="594"/>
      <c r="CU20" s="594"/>
      <c r="CV20" s="594"/>
      <c r="CW20" s="594"/>
      <c r="CX20" s="594"/>
      <c r="CY20" s="595"/>
      <c r="CZ20" s="596">
        <v>100</v>
      </c>
      <c r="DA20" s="596"/>
      <c r="DB20" s="596"/>
      <c r="DC20" s="596"/>
      <c r="DD20" s="602">
        <v>2131130</v>
      </c>
      <c r="DE20" s="594"/>
      <c r="DF20" s="594"/>
      <c r="DG20" s="594"/>
      <c r="DH20" s="594"/>
      <c r="DI20" s="594"/>
      <c r="DJ20" s="594"/>
      <c r="DK20" s="594"/>
      <c r="DL20" s="594"/>
      <c r="DM20" s="594"/>
      <c r="DN20" s="594"/>
      <c r="DO20" s="594"/>
      <c r="DP20" s="595"/>
      <c r="DQ20" s="602">
        <v>12845528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6760</v>
      </c>
      <c r="S21" s="594"/>
      <c r="T21" s="594"/>
      <c r="U21" s="594"/>
      <c r="V21" s="594"/>
      <c r="W21" s="594"/>
      <c r="X21" s="594"/>
      <c r="Y21" s="595"/>
      <c r="Z21" s="596">
        <v>0</v>
      </c>
      <c r="AA21" s="596"/>
      <c r="AB21" s="596"/>
      <c r="AC21" s="596"/>
      <c r="AD21" s="597">
        <v>6760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422133</v>
      </c>
      <c r="BH21" s="594"/>
      <c r="BI21" s="594"/>
      <c r="BJ21" s="594"/>
      <c r="BK21" s="594"/>
      <c r="BL21" s="594"/>
      <c r="BM21" s="594"/>
      <c r="BN21" s="595"/>
      <c r="BO21" s="596">
        <v>4.2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81149</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420071</v>
      </c>
      <c r="S23" s="594"/>
      <c r="T23" s="594"/>
      <c r="U23" s="594"/>
      <c r="V23" s="594"/>
      <c r="W23" s="594"/>
      <c r="X23" s="594"/>
      <c r="Y23" s="595"/>
      <c r="Z23" s="596">
        <v>2.2000000000000002</v>
      </c>
      <c r="AA23" s="596"/>
      <c r="AB23" s="596"/>
      <c r="AC23" s="596"/>
      <c r="AD23" s="597">
        <v>82216</v>
      </c>
      <c r="AE23" s="597"/>
      <c r="AF23" s="597"/>
      <c r="AG23" s="597"/>
      <c r="AH23" s="597"/>
      <c r="AI23" s="597"/>
      <c r="AJ23" s="597"/>
      <c r="AK23" s="597"/>
      <c r="AL23" s="598">
        <v>0.8</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959657</v>
      </c>
      <c r="BH23" s="594"/>
      <c r="BI23" s="594"/>
      <c r="BJ23" s="594"/>
      <c r="BK23" s="594"/>
      <c r="BL23" s="594"/>
      <c r="BM23" s="594"/>
      <c r="BN23" s="595"/>
      <c r="BO23" s="596">
        <v>9.6</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198483</v>
      </c>
      <c r="S24" s="594"/>
      <c r="T24" s="594"/>
      <c r="U24" s="594"/>
      <c r="V24" s="594"/>
      <c r="W24" s="594"/>
      <c r="X24" s="594"/>
      <c r="Y24" s="595"/>
      <c r="Z24" s="596">
        <v>1.1000000000000001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8993128</v>
      </c>
      <c r="CS24" s="583"/>
      <c r="CT24" s="583"/>
      <c r="CU24" s="583"/>
      <c r="CV24" s="583"/>
      <c r="CW24" s="583"/>
      <c r="CX24" s="583"/>
      <c r="CY24" s="584"/>
      <c r="CZ24" s="620">
        <v>50.9</v>
      </c>
      <c r="DA24" s="621"/>
      <c r="DB24" s="621"/>
      <c r="DC24" s="622"/>
      <c r="DD24" s="619">
        <v>6499213</v>
      </c>
      <c r="DE24" s="583"/>
      <c r="DF24" s="583"/>
      <c r="DG24" s="583"/>
      <c r="DH24" s="583"/>
      <c r="DI24" s="583"/>
      <c r="DJ24" s="583"/>
      <c r="DK24" s="584"/>
      <c r="DL24" s="619">
        <v>6142500</v>
      </c>
      <c r="DM24" s="583"/>
      <c r="DN24" s="583"/>
      <c r="DO24" s="583"/>
      <c r="DP24" s="583"/>
      <c r="DQ24" s="583"/>
      <c r="DR24" s="583"/>
      <c r="DS24" s="583"/>
      <c r="DT24" s="583"/>
      <c r="DU24" s="583"/>
      <c r="DV24" s="584"/>
      <c r="DW24" s="587">
        <v>57.6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2073431</v>
      </c>
      <c r="S25" s="594"/>
      <c r="T25" s="594"/>
      <c r="U25" s="594"/>
      <c r="V25" s="594"/>
      <c r="W25" s="594"/>
      <c r="X25" s="594"/>
      <c r="Y25" s="595"/>
      <c r="Z25" s="596">
        <v>11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3895548</v>
      </c>
      <c r="CS25" s="625"/>
      <c r="CT25" s="625"/>
      <c r="CU25" s="625"/>
      <c r="CV25" s="625"/>
      <c r="CW25" s="625"/>
      <c r="CX25" s="625"/>
      <c r="CY25" s="626"/>
      <c r="CZ25" s="627">
        <v>22</v>
      </c>
      <c r="DA25" s="628"/>
      <c r="DB25" s="628"/>
      <c r="DC25" s="629"/>
      <c r="DD25" s="602">
        <v>3714414</v>
      </c>
      <c r="DE25" s="625"/>
      <c r="DF25" s="625"/>
      <c r="DG25" s="625"/>
      <c r="DH25" s="625"/>
      <c r="DI25" s="625"/>
      <c r="DJ25" s="625"/>
      <c r="DK25" s="626"/>
      <c r="DL25" s="602">
        <v>3414397</v>
      </c>
      <c r="DM25" s="625"/>
      <c r="DN25" s="625"/>
      <c r="DO25" s="625"/>
      <c r="DP25" s="625"/>
      <c r="DQ25" s="625"/>
      <c r="DR25" s="625"/>
      <c r="DS25" s="625"/>
      <c r="DT25" s="625"/>
      <c r="DU25" s="625"/>
      <c r="DV25" s="626"/>
      <c r="DW25" s="598">
        <v>32</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2428985</v>
      </c>
      <c r="CS26" s="594"/>
      <c r="CT26" s="594"/>
      <c r="CU26" s="594"/>
      <c r="CV26" s="594"/>
      <c r="CW26" s="594"/>
      <c r="CX26" s="594"/>
      <c r="CY26" s="595"/>
      <c r="CZ26" s="627">
        <v>13.7</v>
      </c>
      <c r="DA26" s="628"/>
      <c r="DB26" s="628"/>
      <c r="DC26" s="629"/>
      <c r="DD26" s="602">
        <v>2270572</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1051259</v>
      </c>
      <c r="S27" s="594"/>
      <c r="T27" s="594"/>
      <c r="U27" s="594"/>
      <c r="V27" s="594"/>
      <c r="W27" s="594"/>
      <c r="X27" s="594"/>
      <c r="Y27" s="595"/>
      <c r="Z27" s="596">
        <v>5.6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9967010</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3179075</v>
      </c>
      <c r="CS27" s="625"/>
      <c r="CT27" s="625"/>
      <c r="CU27" s="625"/>
      <c r="CV27" s="625"/>
      <c r="CW27" s="625"/>
      <c r="CX27" s="625"/>
      <c r="CY27" s="626"/>
      <c r="CZ27" s="627">
        <v>18</v>
      </c>
      <c r="DA27" s="628"/>
      <c r="DB27" s="628"/>
      <c r="DC27" s="629"/>
      <c r="DD27" s="602">
        <v>899289</v>
      </c>
      <c r="DE27" s="625"/>
      <c r="DF27" s="625"/>
      <c r="DG27" s="625"/>
      <c r="DH27" s="625"/>
      <c r="DI27" s="625"/>
      <c r="DJ27" s="625"/>
      <c r="DK27" s="626"/>
      <c r="DL27" s="602">
        <v>842593</v>
      </c>
      <c r="DM27" s="625"/>
      <c r="DN27" s="625"/>
      <c r="DO27" s="625"/>
      <c r="DP27" s="625"/>
      <c r="DQ27" s="625"/>
      <c r="DR27" s="625"/>
      <c r="DS27" s="625"/>
      <c r="DT27" s="625"/>
      <c r="DU27" s="625"/>
      <c r="DV27" s="626"/>
      <c r="DW27" s="598">
        <v>7.9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54975</v>
      </c>
      <c r="S28" s="594"/>
      <c r="T28" s="594"/>
      <c r="U28" s="594"/>
      <c r="V28" s="594"/>
      <c r="W28" s="594"/>
      <c r="X28" s="594"/>
      <c r="Y28" s="595"/>
      <c r="Z28" s="596">
        <v>0.3</v>
      </c>
      <c r="AA28" s="596"/>
      <c r="AB28" s="596"/>
      <c r="AC28" s="596"/>
      <c r="AD28" s="597">
        <v>23946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1918505</v>
      </c>
      <c r="CS28" s="594"/>
      <c r="CT28" s="594"/>
      <c r="CU28" s="594"/>
      <c r="CV28" s="594"/>
      <c r="CW28" s="594"/>
      <c r="CX28" s="594"/>
      <c r="CY28" s="595"/>
      <c r="CZ28" s="627">
        <v>10.9</v>
      </c>
      <c r="DA28" s="628"/>
      <c r="DB28" s="628"/>
      <c r="DC28" s="629"/>
      <c r="DD28" s="602">
        <v>1885510</v>
      </c>
      <c r="DE28" s="594"/>
      <c r="DF28" s="594"/>
      <c r="DG28" s="594"/>
      <c r="DH28" s="594"/>
      <c r="DI28" s="594"/>
      <c r="DJ28" s="594"/>
      <c r="DK28" s="595"/>
      <c r="DL28" s="602">
        <v>1885510</v>
      </c>
      <c r="DM28" s="594"/>
      <c r="DN28" s="594"/>
      <c r="DO28" s="594"/>
      <c r="DP28" s="594"/>
      <c r="DQ28" s="594"/>
      <c r="DR28" s="594"/>
      <c r="DS28" s="594"/>
      <c r="DT28" s="594"/>
      <c r="DU28" s="594"/>
      <c r="DV28" s="595"/>
      <c r="DW28" s="598">
        <v>17.7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8845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1918457</v>
      </c>
      <c r="CS29" s="625"/>
      <c r="CT29" s="625"/>
      <c r="CU29" s="625"/>
      <c r="CV29" s="625"/>
      <c r="CW29" s="625"/>
      <c r="CX29" s="625"/>
      <c r="CY29" s="626"/>
      <c r="CZ29" s="627">
        <v>10.9</v>
      </c>
      <c r="DA29" s="628"/>
      <c r="DB29" s="628"/>
      <c r="DC29" s="629"/>
      <c r="DD29" s="602">
        <v>1885462</v>
      </c>
      <c r="DE29" s="625"/>
      <c r="DF29" s="625"/>
      <c r="DG29" s="625"/>
      <c r="DH29" s="625"/>
      <c r="DI29" s="625"/>
      <c r="DJ29" s="625"/>
      <c r="DK29" s="626"/>
      <c r="DL29" s="602">
        <v>1885462</v>
      </c>
      <c r="DM29" s="625"/>
      <c r="DN29" s="625"/>
      <c r="DO29" s="625"/>
      <c r="DP29" s="625"/>
      <c r="DQ29" s="625"/>
      <c r="DR29" s="625"/>
      <c r="DS29" s="625"/>
      <c r="DT29" s="625"/>
      <c r="DU29" s="625"/>
      <c r="DV29" s="626"/>
      <c r="DW29" s="598">
        <v>17.7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794830</v>
      </c>
      <c r="S30" s="594"/>
      <c r="T30" s="594"/>
      <c r="U30" s="594"/>
      <c r="V30" s="594"/>
      <c r="W30" s="594"/>
      <c r="X30" s="594"/>
      <c r="Y30" s="595"/>
      <c r="Z30" s="596">
        <v>4.2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97.1</v>
      </c>
      <c r="BH30" s="652"/>
      <c r="BI30" s="652"/>
      <c r="BJ30" s="652"/>
      <c r="BK30" s="652"/>
      <c r="BL30" s="652"/>
      <c r="BM30" s="588">
        <v>88.9</v>
      </c>
      <c r="BN30" s="652"/>
      <c r="BO30" s="652"/>
      <c r="BP30" s="652"/>
      <c r="BQ30" s="653"/>
      <c r="BR30" s="651">
        <v>96.7</v>
      </c>
      <c r="BS30" s="652"/>
      <c r="BT30" s="652"/>
      <c r="BU30" s="652"/>
      <c r="BV30" s="652"/>
      <c r="BW30" s="652"/>
      <c r="BX30" s="588">
        <v>86.9</v>
      </c>
      <c r="BY30" s="652"/>
      <c r="BZ30" s="652"/>
      <c r="CA30" s="652"/>
      <c r="CB30" s="653"/>
      <c r="CD30" s="656"/>
      <c r="CE30" s="657"/>
      <c r="CF30" s="607" t="s">
        <v>291</v>
      </c>
      <c r="CG30" s="608"/>
      <c r="CH30" s="608"/>
      <c r="CI30" s="608"/>
      <c r="CJ30" s="608"/>
      <c r="CK30" s="608"/>
      <c r="CL30" s="608"/>
      <c r="CM30" s="608"/>
      <c r="CN30" s="608"/>
      <c r="CO30" s="608"/>
      <c r="CP30" s="608"/>
      <c r="CQ30" s="609"/>
      <c r="CR30" s="593">
        <v>1700729</v>
      </c>
      <c r="CS30" s="594"/>
      <c r="CT30" s="594"/>
      <c r="CU30" s="594"/>
      <c r="CV30" s="594"/>
      <c r="CW30" s="594"/>
      <c r="CX30" s="594"/>
      <c r="CY30" s="595"/>
      <c r="CZ30" s="627">
        <v>9.6</v>
      </c>
      <c r="DA30" s="628"/>
      <c r="DB30" s="628"/>
      <c r="DC30" s="629"/>
      <c r="DD30" s="602">
        <v>1672907</v>
      </c>
      <c r="DE30" s="594"/>
      <c r="DF30" s="594"/>
      <c r="DG30" s="594"/>
      <c r="DH30" s="594"/>
      <c r="DI30" s="594"/>
      <c r="DJ30" s="594"/>
      <c r="DK30" s="595"/>
      <c r="DL30" s="602">
        <v>1672907</v>
      </c>
      <c r="DM30" s="594"/>
      <c r="DN30" s="594"/>
      <c r="DO30" s="594"/>
      <c r="DP30" s="594"/>
      <c r="DQ30" s="594"/>
      <c r="DR30" s="594"/>
      <c r="DS30" s="594"/>
      <c r="DT30" s="594"/>
      <c r="DU30" s="594"/>
      <c r="DV30" s="595"/>
      <c r="DW30" s="598">
        <v>15.7</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429717</v>
      </c>
      <c r="S31" s="594"/>
      <c r="T31" s="594"/>
      <c r="U31" s="594"/>
      <c r="V31" s="594"/>
      <c r="W31" s="594"/>
      <c r="X31" s="594"/>
      <c r="Y31" s="595"/>
      <c r="Z31" s="596">
        <v>2.2999999999999998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97.3</v>
      </c>
      <c r="BH31" s="625"/>
      <c r="BI31" s="625"/>
      <c r="BJ31" s="625"/>
      <c r="BK31" s="625"/>
      <c r="BL31" s="625"/>
      <c r="BM31" s="599">
        <v>87.4</v>
      </c>
      <c r="BN31" s="649"/>
      <c r="BO31" s="649"/>
      <c r="BP31" s="649"/>
      <c r="BQ31" s="650"/>
      <c r="BR31" s="648">
        <v>95.7</v>
      </c>
      <c r="BS31" s="625"/>
      <c r="BT31" s="625"/>
      <c r="BU31" s="625"/>
      <c r="BV31" s="625"/>
      <c r="BW31" s="625"/>
      <c r="BX31" s="599">
        <v>83.6</v>
      </c>
      <c r="BY31" s="649"/>
      <c r="BZ31" s="649"/>
      <c r="CA31" s="649"/>
      <c r="CB31" s="650"/>
      <c r="CD31" s="656"/>
      <c r="CE31" s="657"/>
      <c r="CF31" s="607" t="s">
        <v>295</v>
      </c>
      <c r="CG31" s="608"/>
      <c r="CH31" s="608"/>
      <c r="CI31" s="608"/>
      <c r="CJ31" s="608"/>
      <c r="CK31" s="608"/>
      <c r="CL31" s="608"/>
      <c r="CM31" s="608"/>
      <c r="CN31" s="608"/>
      <c r="CO31" s="608"/>
      <c r="CP31" s="608"/>
      <c r="CQ31" s="609"/>
      <c r="CR31" s="593">
        <v>217728</v>
      </c>
      <c r="CS31" s="625"/>
      <c r="CT31" s="625"/>
      <c r="CU31" s="625"/>
      <c r="CV31" s="625"/>
      <c r="CW31" s="625"/>
      <c r="CX31" s="625"/>
      <c r="CY31" s="626"/>
      <c r="CZ31" s="627">
        <v>1.2</v>
      </c>
      <c r="DA31" s="628"/>
      <c r="DB31" s="628"/>
      <c r="DC31" s="629"/>
      <c r="DD31" s="602">
        <v>212555</v>
      </c>
      <c r="DE31" s="625"/>
      <c r="DF31" s="625"/>
      <c r="DG31" s="625"/>
      <c r="DH31" s="625"/>
      <c r="DI31" s="625"/>
      <c r="DJ31" s="625"/>
      <c r="DK31" s="626"/>
      <c r="DL31" s="602">
        <v>212555</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666674</v>
      </c>
      <c r="S32" s="594"/>
      <c r="T32" s="594"/>
      <c r="U32" s="594"/>
      <c r="V32" s="594"/>
      <c r="W32" s="594"/>
      <c r="X32" s="594"/>
      <c r="Y32" s="595"/>
      <c r="Z32" s="596">
        <v>3.5</v>
      </c>
      <c r="AA32" s="596"/>
      <c r="AB32" s="596"/>
      <c r="AC32" s="596"/>
      <c r="AD32" s="597">
        <v>26607</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96.7</v>
      </c>
      <c r="BH32" s="661"/>
      <c r="BI32" s="661"/>
      <c r="BJ32" s="661"/>
      <c r="BK32" s="661"/>
      <c r="BL32" s="661"/>
      <c r="BM32" s="662">
        <v>88.3</v>
      </c>
      <c r="BN32" s="661"/>
      <c r="BO32" s="661"/>
      <c r="BP32" s="661"/>
      <c r="BQ32" s="663"/>
      <c r="BR32" s="660">
        <v>96.7</v>
      </c>
      <c r="BS32" s="661"/>
      <c r="BT32" s="661"/>
      <c r="BU32" s="661"/>
      <c r="BV32" s="661"/>
      <c r="BW32" s="661"/>
      <c r="BX32" s="662">
        <v>86.8</v>
      </c>
      <c r="BY32" s="661"/>
      <c r="BZ32" s="661"/>
      <c r="CA32" s="661"/>
      <c r="CB32" s="663"/>
      <c r="CD32" s="658"/>
      <c r="CE32" s="659"/>
      <c r="CF32" s="607" t="s">
        <v>298</v>
      </c>
      <c r="CG32" s="608"/>
      <c r="CH32" s="608"/>
      <c r="CI32" s="608"/>
      <c r="CJ32" s="608"/>
      <c r="CK32" s="608"/>
      <c r="CL32" s="608"/>
      <c r="CM32" s="608"/>
      <c r="CN32" s="608"/>
      <c r="CO32" s="608"/>
      <c r="CP32" s="608"/>
      <c r="CQ32" s="609"/>
      <c r="CR32" s="593">
        <v>48</v>
      </c>
      <c r="CS32" s="594"/>
      <c r="CT32" s="594"/>
      <c r="CU32" s="594"/>
      <c r="CV32" s="594"/>
      <c r="CW32" s="594"/>
      <c r="CX32" s="594"/>
      <c r="CY32" s="595"/>
      <c r="CZ32" s="627">
        <v>0</v>
      </c>
      <c r="DA32" s="628"/>
      <c r="DB32" s="628"/>
      <c r="DC32" s="629"/>
      <c r="DD32" s="602">
        <v>48</v>
      </c>
      <c r="DE32" s="594"/>
      <c r="DF32" s="594"/>
      <c r="DG32" s="594"/>
      <c r="DH32" s="594"/>
      <c r="DI32" s="594"/>
      <c r="DJ32" s="594"/>
      <c r="DK32" s="595"/>
      <c r="DL32" s="602">
        <v>48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1288300</v>
      </c>
      <c r="S33" s="594"/>
      <c r="T33" s="594"/>
      <c r="U33" s="594"/>
      <c r="V33" s="594"/>
      <c r="W33" s="594"/>
      <c r="X33" s="594"/>
      <c r="Y33" s="595"/>
      <c r="Z33" s="596">
        <v>6.9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6494418</v>
      </c>
      <c r="CS33" s="625"/>
      <c r="CT33" s="625"/>
      <c r="CU33" s="625"/>
      <c r="CV33" s="625"/>
      <c r="CW33" s="625"/>
      <c r="CX33" s="625"/>
      <c r="CY33" s="626"/>
      <c r="CZ33" s="627">
        <v>36.700000000000003</v>
      </c>
      <c r="DA33" s="628"/>
      <c r="DB33" s="628"/>
      <c r="DC33" s="629"/>
      <c r="DD33" s="602">
        <v>5174623</v>
      </c>
      <c r="DE33" s="625"/>
      <c r="DF33" s="625"/>
      <c r="DG33" s="625"/>
      <c r="DH33" s="625"/>
      <c r="DI33" s="625"/>
      <c r="DJ33" s="625"/>
      <c r="DK33" s="626"/>
      <c r="DL33" s="602">
        <v>3212264</v>
      </c>
      <c r="DM33" s="625"/>
      <c r="DN33" s="625"/>
      <c r="DO33" s="625"/>
      <c r="DP33" s="625"/>
      <c r="DQ33" s="625"/>
      <c r="DR33" s="625"/>
      <c r="DS33" s="625"/>
      <c r="DT33" s="625"/>
      <c r="DU33" s="625"/>
      <c r="DV33" s="626"/>
      <c r="DW33" s="598">
        <v>30.1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2760728</v>
      </c>
      <c r="CS34" s="594"/>
      <c r="CT34" s="594"/>
      <c r="CU34" s="594"/>
      <c r="CV34" s="594"/>
      <c r="CW34" s="594"/>
      <c r="CX34" s="594"/>
      <c r="CY34" s="595"/>
      <c r="CZ34" s="627">
        <v>15.6</v>
      </c>
      <c r="DA34" s="628"/>
      <c r="DB34" s="628"/>
      <c r="DC34" s="629"/>
      <c r="DD34" s="602">
        <v>2231414</v>
      </c>
      <c r="DE34" s="594"/>
      <c r="DF34" s="594"/>
      <c r="DG34" s="594"/>
      <c r="DH34" s="594"/>
      <c r="DI34" s="594"/>
      <c r="DJ34" s="594"/>
      <c r="DK34" s="595"/>
      <c r="DL34" s="602">
        <v>1765618</v>
      </c>
      <c r="DM34" s="594"/>
      <c r="DN34" s="594"/>
      <c r="DO34" s="594"/>
      <c r="DP34" s="594"/>
      <c r="DQ34" s="594"/>
      <c r="DR34" s="594"/>
      <c r="DS34" s="594"/>
      <c r="DT34" s="594"/>
      <c r="DU34" s="594"/>
      <c r="DV34" s="595"/>
      <c r="DW34" s="598">
        <v>16.5</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775000</v>
      </c>
      <c r="S35" s="594"/>
      <c r="T35" s="594"/>
      <c r="U35" s="594"/>
      <c r="V35" s="594"/>
      <c r="W35" s="594"/>
      <c r="X35" s="594"/>
      <c r="Y35" s="595"/>
      <c r="Z35" s="596">
        <v>4.0999999999999996</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2471986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263682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82440</v>
      </c>
      <c r="CS35" s="625"/>
      <c r="CT35" s="625"/>
      <c r="CU35" s="625"/>
      <c r="CV35" s="625"/>
      <c r="CW35" s="625"/>
      <c r="CX35" s="625"/>
      <c r="CY35" s="626"/>
      <c r="CZ35" s="627">
        <v>0.5</v>
      </c>
      <c r="DA35" s="628"/>
      <c r="DB35" s="628"/>
      <c r="DC35" s="629"/>
      <c r="DD35" s="602">
        <v>59283</v>
      </c>
      <c r="DE35" s="625"/>
      <c r="DF35" s="625"/>
      <c r="DG35" s="625"/>
      <c r="DH35" s="625"/>
      <c r="DI35" s="625"/>
      <c r="DJ35" s="625"/>
      <c r="DK35" s="626"/>
      <c r="DL35" s="602">
        <v>59283</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18803562</v>
      </c>
      <c r="S36" s="666"/>
      <c r="T36" s="666"/>
      <c r="U36" s="666"/>
      <c r="V36" s="666"/>
      <c r="W36" s="666"/>
      <c r="X36" s="666"/>
      <c r="Y36" s="667"/>
      <c r="Z36" s="668">
        <v>100</v>
      </c>
      <c r="AA36" s="668"/>
      <c r="AB36" s="668"/>
      <c r="AC36" s="668"/>
      <c r="AD36" s="669">
        <v>9896570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679375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181984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1226048</v>
      </c>
      <c r="CS36" s="594"/>
      <c r="CT36" s="594"/>
      <c r="CU36" s="594"/>
      <c r="CV36" s="594"/>
      <c r="CW36" s="594"/>
      <c r="CX36" s="594"/>
      <c r="CY36" s="595"/>
      <c r="CZ36" s="627">
        <v>6.9</v>
      </c>
      <c r="DA36" s="628"/>
      <c r="DB36" s="628"/>
      <c r="DC36" s="629"/>
      <c r="DD36" s="602">
        <v>1101117</v>
      </c>
      <c r="DE36" s="594"/>
      <c r="DF36" s="594"/>
      <c r="DG36" s="594"/>
      <c r="DH36" s="594"/>
      <c r="DI36" s="594"/>
      <c r="DJ36" s="594"/>
      <c r="DK36" s="595"/>
      <c r="DL36" s="602">
        <v>129501</v>
      </c>
      <c r="DM36" s="594"/>
      <c r="DN36" s="594"/>
      <c r="DO36" s="594"/>
      <c r="DP36" s="594"/>
      <c r="DQ36" s="594"/>
      <c r="DR36" s="594"/>
      <c r="DS36" s="594"/>
      <c r="DT36" s="594"/>
      <c r="DU36" s="594"/>
      <c r="DV36" s="595"/>
      <c r="DW36" s="598">
        <v>1.2</v>
      </c>
      <c r="DX36" s="623"/>
      <c r="DY36" s="623"/>
      <c r="DZ36" s="623"/>
      <c r="EA36" s="623"/>
      <c r="EB36" s="623"/>
      <c r="EC36" s="624"/>
    </row>
    <row r="37" spans="2:133" ht="11.25" customHeight="1">
      <c r="AQ37" s="672" t="s">
        <v>313</v>
      </c>
      <c r="AR37" s="673"/>
      <c r="AS37" s="673"/>
      <c r="AT37" s="673"/>
      <c r="AU37" s="673"/>
      <c r="AV37" s="673"/>
      <c r="AW37" s="673"/>
      <c r="AX37" s="673"/>
      <c r="AY37" s="674"/>
      <c r="AZ37" s="593">
        <v>22449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9190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3959</v>
      </c>
      <c r="CS37" s="625"/>
      <c r="CT37" s="625"/>
      <c r="CU37" s="625"/>
      <c r="CV37" s="625"/>
      <c r="CW37" s="625"/>
      <c r="CX37" s="625"/>
      <c r="CY37" s="626"/>
      <c r="CZ37" s="627">
        <v>0</v>
      </c>
      <c r="DA37" s="628"/>
      <c r="DB37" s="628"/>
      <c r="DC37" s="629"/>
      <c r="DD37" s="602">
        <v>1813</v>
      </c>
      <c r="DE37" s="625"/>
      <c r="DF37" s="625"/>
      <c r="DG37" s="625"/>
      <c r="DH37" s="625"/>
      <c r="DI37" s="625"/>
      <c r="DJ37" s="625"/>
      <c r="DK37" s="626"/>
      <c r="DL37" s="602">
        <v>1813</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316</v>
      </c>
      <c r="AR38" s="673"/>
      <c r="AS38" s="673"/>
      <c r="AT38" s="673"/>
      <c r="AU38" s="673"/>
      <c r="AV38" s="673"/>
      <c r="AW38" s="673"/>
      <c r="AX38" s="673"/>
      <c r="AY38" s="674"/>
      <c r="AZ38" s="593">
        <v>6073</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14009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1783862</v>
      </c>
      <c r="CS38" s="594"/>
      <c r="CT38" s="594"/>
      <c r="CU38" s="594"/>
      <c r="CV38" s="594"/>
      <c r="CW38" s="594"/>
      <c r="CX38" s="594"/>
      <c r="CY38" s="595"/>
      <c r="CZ38" s="627">
        <v>10.1</v>
      </c>
      <c r="DA38" s="628"/>
      <c r="DB38" s="628"/>
      <c r="DC38" s="629"/>
      <c r="DD38" s="602">
        <v>1500820</v>
      </c>
      <c r="DE38" s="594"/>
      <c r="DF38" s="594"/>
      <c r="DG38" s="594"/>
      <c r="DH38" s="594"/>
      <c r="DI38" s="594"/>
      <c r="DJ38" s="594"/>
      <c r="DK38" s="595"/>
      <c r="DL38" s="602">
        <v>1257862</v>
      </c>
      <c r="DM38" s="594"/>
      <c r="DN38" s="594"/>
      <c r="DO38" s="594"/>
      <c r="DP38" s="594"/>
      <c r="DQ38" s="594"/>
      <c r="DR38" s="594"/>
      <c r="DS38" s="594"/>
      <c r="DT38" s="594"/>
      <c r="DU38" s="594"/>
      <c r="DV38" s="595"/>
      <c r="DW38" s="598">
        <v>11.8</v>
      </c>
      <c r="DX38" s="623"/>
      <c r="DY38" s="623"/>
      <c r="DZ38" s="623"/>
      <c r="EA38" s="623"/>
      <c r="EB38" s="623"/>
      <c r="EC38" s="624"/>
    </row>
    <row r="39" spans="2:133" ht="11.25" customHeight="1">
      <c r="AQ39" s="672" t="s">
        <v>319</v>
      </c>
      <c r="AR39" s="673"/>
      <c r="AS39" s="673"/>
      <c r="AT39" s="673"/>
      <c r="AU39" s="673"/>
      <c r="AV39" s="673"/>
      <c r="AW39" s="673"/>
      <c r="AX39" s="673"/>
      <c r="AY39" s="674"/>
      <c r="AZ39" s="593">
        <v>3300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458076</v>
      </c>
      <c r="CS39" s="625"/>
      <c r="CT39" s="625"/>
      <c r="CU39" s="625"/>
      <c r="CV39" s="625"/>
      <c r="CW39" s="625"/>
      <c r="CX39" s="625"/>
      <c r="CY39" s="626"/>
      <c r="CZ39" s="627">
        <v>2.6</v>
      </c>
      <c r="DA39" s="628"/>
      <c r="DB39" s="628"/>
      <c r="DC39" s="629"/>
      <c r="DD39" s="602">
        <v>115414</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461744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183264</v>
      </c>
      <c r="CS40" s="594"/>
      <c r="CT40" s="594"/>
      <c r="CU40" s="594"/>
      <c r="CV40" s="594"/>
      <c r="CW40" s="594"/>
      <c r="CX40" s="594"/>
      <c r="CY40" s="595"/>
      <c r="CZ40" s="627">
        <v>1</v>
      </c>
      <c r="DA40" s="628"/>
      <c r="DB40" s="628"/>
      <c r="DC40" s="629"/>
      <c r="DD40" s="602">
        <v>166575</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1299045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2192047</v>
      </c>
      <c r="CS42" s="594"/>
      <c r="CT42" s="594"/>
      <c r="CU42" s="594"/>
      <c r="CV42" s="594"/>
      <c r="CW42" s="594"/>
      <c r="CX42" s="594"/>
      <c r="CY42" s="595"/>
      <c r="CZ42" s="627">
        <v>12.4</v>
      </c>
      <c r="DA42" s="676"/>
      <c r="DB42" s="676"/>
      <c r="DC42" s="677"/>
      <c r="DD42" s="602">
        <v>1171692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77821</v>
      </c>
      <c r="CS43" s="625"/>
      <c r="CT43" s="625"/>
      <c r="CU43" s="625"/>
      <c r="CV43" s="625"/>
      <c r="CW43" s="625"/>
      <c r="CX43" s="625"/>
      <c r="CY43" s="626"/>
      <c r="CZ43" s="627">
        <v>0.4</v>
      </c>
      <c r="DA43" s="628"/>
      <c r="DB43" s="628"/>
      <c r="DC43" s="629"/>
      <c r="DD43" s="602">
        <v>77821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287</v>
      </c>
      <c r="CE44" s="700"/>
      <c r="CF44" s="590" t="s">
        <v>334</v>
      </c>
      <c r="CG44" s="591"/>
      <c r="CH44" s="591"/>
      <c r="CI44" s="591"/>
      <c r="CJ44" s="591"/>
      <c r="CK44" s="591"/>
      <c r="CL44" s="591"/>
      <c r="CM44" s="591"/>
      <c r="CN44" s="591"/>
      <c r="CO44" s="591"/>
      <c r="CP44" s="591"/>
      <c r="CQ44" s="592"/>
      <c r="CR44" s="593">
        <v>2131130</v>
      </c>
      <c r="CS44" s="594"/>
      <c r="CT44" s="594"/>
      <c r="CU44" s="594"/>
      <c r="CV44" s="594"/>
      <c r="CW44" s="594"/>
      <c r="CX44" s="594"/>
      <c r="CY44" s="595"/>
      <c r="CZ44" s="627">
        <v>12.1</v>
      </c>
      <c r="DA44" s="676"/>
      <c r="DB44" s="676"/>
      <c r="DC44" s="677"/>
      <c r="DD44" s="602">
        <v>1155586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613647</v>
      </c>
      <c r="CS45" s="625"/>
      <c r="CT45" s="625"/>
      <c r="CU45" s="625"/>
      <c r="CV45" s="625"/>
      <c r="CW45" s="625"/>
      <c r="CX45" s="625"/>
      <c r="CY45" s="626"/>
      <c r="CZ45" s="627">
        <v>3.5</v>
      </c>
      <c r="DA45" s="628"/>
      <c r="DB45" s="628"/>
      <c r="DC45" s="629"/>
      <c r="DD45" s="602">
        <v>236234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1499920</v>
      </c>
      <c r="CS46" s="594"/>
      <c r="CT46" s="594"/>
      <c r="CU46" s="594"/>
      <c r="CV46" s="594"/>
      <c r="CW46" s="594"/>
      <c r="CX46" s="594"/>
      <c r="CY46" s="595"/>
      <c r="CZ46" s="627">
        <v>8.5</v>
      </c>
      <c r="DA46" s="676"/>
      <c r="DB46" s="676"/>
      <c r="DC46" s="677"/>
      <c r="DD46" s="602">
        <v>905745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60917</v>
      </c>
      <c r="CS47" s="625"/>
      <c r="CT47" s="625"/>
      <c r="CU47" s="625"/>
      <c r="CV47" s="625"/>
      <c r="CW47" s="625"/>
      <c r="CX47" s="625"/>
      <c r="CY47" s="626"/>
      <c r="CZ47" s="627">
        <v>0.3</v>
      </c>
      <c r="DA47" s="628"/>
      <c r="DB47" s="628"/>
      <c r="DC47" s="629"/>
      <c r="DD47" s="602">
        <v>16106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17679593</v>
      </c>
      <c r="CS49" s="661"/>
      <c r="CT49" s="661"/>
      <c r="CU49" s="661"/>
      <c r="CV49" s="661"/>
      <c r="CW49" s="661"/>
      <c r="CX49" s="661"/>
      <c r="CY49" s="688"/>
      <c r="CZ49" s="689">
        <v>100</v>
      </c>
      <c r="DA49" s="690"/>
      <c r="DB49" s="690"/>
      <c r="DC49" s="691"/>
      <c r="DD49" s="692">
        <v>12845528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18802</v>
      </c>
      <c r="R7" s="723"/>
      <c r="S7" s="723"/>
      <c r="T7" s="723"/>
      <c r="U7" s="723"/>
      <c r="V7" s="723">
        <v>17678</v>
      </c>
      <c r="W7" s="723"/>
      <c r="X7" s="723"/>
      <c r="Y7" s="723"/>
      <c r="Z7" s="723"/>
      <c r="AA7" s="723">
        <v>1124</v>
      </c>
      <c r="AB7" s="723"/>
      <c r="AC7" s="723"/>
      <c r="AD7" s="723"/>
      <c r="AE7" s="724"/>
      <c r="AF7" s="725">
        <v>969</v>
      </c>
      <c r="AG7" s="726"/>
      <c r="AH7" s="726"/>
      <c r="AI7" s="726"/>
      <c r="AJ7" s="727"/>
      <c r="AK7" s="762">
        <v>840</v>
      </c>
      <c r="AL7" s="763"/>
      <c r="AM7" s="763"/>
      <c r="AN7" s="763"/>
      <c r="AO7" s="763"/>
      <c r="AP7" s="763">
        <v>16909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18</v>
      </c>
      <c r="CI7" s="760"/>
      <c r="CJ7" s="760"/>
      <c r="CK7" s="760"/>
      <c r="CL7" s="761"/>
      <c r="CM7" s="759">
        <v>133</v>
      </c>
      <c r="CN7" s="760"/>
      <c r="CO7" s="760"/>
      <c r="CP7" s="760"/>
      <c r="CQ7" s="761"/>
      <c r="CR7" s="759">
        <v>11</v>
      </c>
      <c r="CS7" s="760"/>
      <c r="CT7" s="760"/>
      <c r="CU7" s="760"/>
      <c r="CV7" s="761"/>
      <c r="CW7" s="759" t="s">
        <v>545</v>
      </c>
      <c r="CX7" s="760"/>
      <c r="CY7" s="760"/>
      <c r="CZ7" s="760"/>
      <c r="DA7" s="761"/>
      <c r="DB7" s="759" t="s">
        <v>544</v>
      </c>
      <c r="DC7" s="760"/>
      <c r="DD7" s="760"/>
      <c r="DE7" s="760"/>
      <c r="DF7" s="761"/>
      <c r="DG7" s="759" t="s">
        <v>544</v>
      </c>
      <c r="DH7" s="760"/>
      <c r="DI7" s="760"/>
      <c r="DJ7" s="760"/>
      <c r="DK7" s="761"/>
      <c r="DL7" s="759" t="s">
        <v>544</v>
      </c>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54</v>
      </c>
      <c r="R8" s="747"/>
      <c r="S8" s="747"/>
      <c r="T8" s="747"/>
      <c r="U8" s="747"/>
      <c r="V8" s="747">
        <v>54</v>
      </c>
      <c r="W8" s="747"/>
      <c r="X8" s="747"/>
      <c r="Y8" s="747"/>
      <c r="Z8" s="747"/>
      <c r="AA8" s="747" t="s">
        <v>477</v>
      </c>
      <c r="AB8" s="747"/>
      <c r="AC8" s="747"/>
      <c r="AD8" s="747"/>
      <c r="AE8" s="748"/>
      <c r="AF8" s="749" t="s">
        <v>112</v>
      </c>
      <c r="AG8" s="750"/>
      <c r="AH8" s="750"/>
      <c r="AI8" s="750"/>
      <c r="AJ8" s="751"/>
      <c r="AK8" s="752" t="s">
        <v>477</v>
      </c>
      <c r="AL8" s="753"/>
      <c r="AM8" s="753"/>
      <c r="AN8" s="753"/>
      <c r="AO8" s="753"/>
      <c r="AP8" s="753">
        <v>58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-11</v>
      </c>
      <c r="CI8" s="770"/>
      <c r="CJ8" s="770"/>
      <c r="CK8" s="770"/>
      <c r="CL8" s="771"/>
      <c r="CM8" s="769">
        <v>620</v>
      </c>
      <c r="CN8" s="770"/>
      <c r="CO8" s="770"/>
      <c r="CP8" s="770"/>
      <c r="CQ8" s="771"/>
      <c r="CR8" s="769">
        <v>18</v>
      </c>
      <c r="CS8" s="770"/>
      <c r="CT8" s="770"/>
      <c r="CU8" s="770"/>
      <c r="CV8" s="771"/>
      <c r="CW8" s="769" t="s">
        <v>544</v>
      </c>
      <c r="CX8" s="770"/>
      <c r="CY8" s="770"/>
      <c r="CZ8" s="770"/>
      <c r="DA8" s="771"/>
      <c r="DB8" s="769" t="s">
        <v>544</v>
      </c>
      <c r="DC8" s="770"/>
      <c r="DD8" s="770"/>
      <c r="DE8" s="770"/>
      <c r="DF8" s="771"/>
      <c r="DG8" s="769" t="s">
        <v>544</v>
      </c>
      <c r="DH8" s="770"/>
      <c r="DI8" s="770"/>
      <c r="DJ8" s="770"/>
      <c r="DK8" s="771"/>
      <c r="DL8" s="769" t="s">
        <v>544</v>
      </c>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5</v>
      </c>
      <c r="R9" s="747"/>
      <c r="S9" s="747"/>
      <c r="T9" s="747"/>
      <c r="U9" s="747"/>
      <c r="V9" s="747">
        <v>5</v>
      </c>
      <c r="W9" s="747"/>
      <c r="X9" s="747"/>
      <c r="Y9" s="747"/>
      <c r="Z9" s="747"/>
      <c r="AA9" s="747" t="s">
        <v>477</v>
      </c>
      <c r="AB9" s="747"/>
      <c r="AC9" s="747"/>
      <c r="AD9" s="747"/>
      <c r="AE9" s="748"/>
      <c r="AF9" s="749" t="s">
        <v>112</v>
      </c>
      <c r="AG9" s="750"/>
      <c r="AH9" s="750"/>
      <c r="AI9" s="750"/>
      <c r="AJ9" s="751"/>
      <c r="AK9" s="752">
        <v>5</v>
      </c>
      <c r="AL9" s="753"/>
      <c r="AM9" s="753"/>
      <c r="AN9" s="753"/>
      <c r="AO9" s="753"/>
      <c r="AP9" s="752" t="s">
        <v>477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4</v>
      </c>
      <c r="CI9" s="770"/>
      <c r="CJ9" s="770"/>
      <c r="CK9" s="770"/>
      <c r="CL9" s="771"/>
      <c r="CM9" s="769">
        <v>70</v>
      </c>
      <c r="CN9" s="770"/>
      <c r="CO9" s="770"/>
      <c r="CP9" s="770"/>
      <c r="CQ9" s="771"/>
      <c r="CR9" s="769">
        <v>20</v>
      </c>
      <c r="CS9" s="770"/>
      <c r="CT9" s="770"/>
      <c r="CU9" s="770"/>
      <c r="CV9" s="771"/>
      <c r="CW9" s="769" t="s">
        <v>544</v>
      </c>
      <c r="CX9" s="770"/>
      <c r="CY9" s="770"/>
      <c r="CZ9" s="770"/>
      <c r="DA9" s="771"/>
      <c r="DB9" s="769" t="s">
        <v>544</v>
      </c>
      <c r="DC9" s="770"/>
      <c r="DD9" s="770"/>
      <c r="DE9" s="770"/>
      <c r="DF9" s="771"/>
      <c r="DG9" s="769" t="s">
        <v>544</v>
      </c>
      <c r="DH9" s="770"/>
      <c r="DI9" s="770"/>
      <c r="DJ9" s="770"/>
      <c r="DK9" s="771"/>
      <c r="DL9" s="769" t="s">
        <v>544</v>
      </c>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540</v>
      </c>
      <c r="BS10" s="756" t="s">
        <v>539</v>
      </c>
      <c r="BT10" s="757"/>
      <c r="BU10" s="757"/>
      <c r="BV10" s="757"/>
      <c r="BW10" s="757"/>
      <c r="BX10" s="757"/>
      <c r="BY10" s="757"/>
      <c r="BZ10" s="757"/>
      <c r="CA10" s="757"/>
      <c r="CB10" s="757"/>
      <c r="CC10" s="757"/>
      <c r="CD10" s="757"/>
      <c r="CE10" s="757"/>
      <c r="CF10" s="757"/>
      <c r="CG10" s="758"/>
      <c r="CH10" s="769">
        <v>-4</v>
      </c>
      <c r="CI10" s="770"/>
      <c r="CJ10" s="770"/>
      <c r="CK10" s="770"/>
      <c r="CL10" s="771"/>
      <c r="CM10" s="769">
        <v>95</v>
      </c>
      <c r="CN10" s="770"/>
      <c r="CO10" s="770"/>
      <c r="CP10" s="770"/>
      <c r="CQ10" s="771"/>
      <c r="CR10" s="769">
        <v>5</v>
      </c>
      <c r="CS10" s="770"/>
      <c r="CT10" s="770"/>
      <c r="CU10" s="770"/>
      <c r="CV10" s="771"/>
      <c r="CW10" s="769" t="s">
        <v>544</v>
      </c>
      <c r="CX10" s="770"/>
      <c r="CY10" s="770"/>
      <c r="CZ10" s="770"/>
      <c r="DA10" s="771"/>
      <c r="DB10" s="769" t="s">
        <v>544</v>
      </c>
      <c r="DC10" s="770"/>
      <c r="DD10" s="770"/>
      <c r="DE10" s="770"/>
      <c r="DF10" s="771"/>
      <c r="DG10" s="769">
        <v>363</v>
      </c>
      <c r="DH10" s="770"/>
      <c r="DI10" s="770"/>
      <c r="DJ10" s="770"/>
      <c r="DK10" s="771"/>
      <c r="DL10" s="769" t="s">
        <v>544</v>
      </c>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18804</v>
      </c>
      <c r="R23" s="782"/>
      <c r="S23" s="782"/>
      <c r="T23" s="782"/>
      <c r="U23" s="782"/>
      <c r="V23" s="782">
        <v>17680</v>
      </c>
      <c r="W23" s="782"/>
      <c r="X23" s="782"/>
      <c r="Y23" s="782"/>
      <c r="Z23" s="782"/>
      <c r="AA23" s="782">
        <v>1124</v>
      </c>
      <c r="AB23" s="782"/>
      <c r="AC23" s="782"/>
      <c r="AD23" s="782"/>
      <c r="AE23" s="783"/>
      <c r="AF23" s="784">
        <v>969</v>
      </c>
      <c r="AG23" s="782"/>
      <c r="AH23" s="782"/>
      <c r="AI23" s="782"/>
      <c r="AJ23" s="785"/>
      <c r="AK23" s="786"/>
      <c r="AL23" s="787"/>
      <c r="AM23" s="787"/>
      <c r="AN23" s="787"/>
      <c r="AO23" s="787"/>
      <c r="AP23" s="782">
        <v>16967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6345</v>
      </c>
      <c r="R28" s="811"/>
      <c r="S28" s="811"/>
      <c r="T28" s="811"/>
      <c r="U28" s="811"/>
      <c r="V28" s="811">
        <v>6082</v>
      </c>
      <c r="W28" s="811"/>
      <c r="X28" s="811"/>
      <c r="Y28" s="811"/>
      <c r="Z28" s="811"/>
      <c r="AA28" s="811">
        <v>264</v>
      </c>
      <c r="AB28" s="811"/>
      <c r="AC28" s="811"/>
      <c r="AD28" s="811"/>
      <c r="AE28" s="812"/>
      <c r="AF28" s="813">
        <v>264</v>
      </c>
      <c r="AG28" s="811"/>
      <c r="AH28" s="811"/>
      <c r="AI28" s="811"/>
      <c r="AJ28" s="814"/>
      <c r="AK28" s="815">
        <v>462</v>
      </c>
      <c r="AL28" s="806"/>
      <c r="AM28" s="806"/>
      <c r="AN28" s="806"/>
      <c r="AO28" s="806"/>
      <c r="AP28" s="806" t="s">
        <v>546</v>
      </c>
      <c r="AQ28" s="806"/>
      <c r="AR28" s="806"/>
      <c r="AS28" s="806"/>
      <c r="AT28" s="806"/>
      <c r="AU28" s="806" t="s">
        <v>477</v>
      </c>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4283</v>
      </c>
      <c r="R29" s="747"/>
      <c r="S29" s="747"/>
      <c r="T29" s="747"/>
      <c r="U29" s="747"/>
      <c r="V29" s="747">
        <v>4217</v>
      </c>
      <c r="W29" s="747"/>
      <c r="X29" s="747"/>
      <c r="Y29" s="747"/>
      <c r="Z29" s="747"/>
      <c r="AA29" s="747">
        <v>67</v>
      </c>
      <c r="AB29" s="747"/>
      <c r="AC29" s="747"/>
      <c r="AD29" s="747"/>
      <c r="AE29" s="748"/>
      <c r="AF29" s="749">
        <v>67</v>
      </c>
      <c r="AG29" s="750"/>
      <c r="AH29" s="750"/>
      <c r="AI29" s="750"/>
      <c r="AJ29" s="751"/>
      <c r="AK29" s="818">
        <v>645</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611</v>
      </c>
      <c r="R30" s="747"/>
      <c r="S30" s="747"/>
      <c r="T30" s="747"/>
      <c r="U30" s="747"/>
      <c r="V30" s="747">
        <v>606</v>
      </c>
      <c r="W30" s="747"/>
      <c r="X30" s="747"/>
      <c r="Y30" s="747"/>
      <c r="Z30" s="747"/>
      <c r="AA30" s="747">
        <v>4</v>
      </c>
      <c r="AB30" s="747"/>
      <c r="AC30" s="747"/>
      <c r="AD30" s="747"/>
      <c r="AE30" s="748"/>
      <c r="AF30" s="749">
        <v>4</v>
      </c>
      <c r="AG30" s="750"/>
      <c r="AH30" s="750"/>
      <c r="AI30" s="750"/>
      <c r="AJ30" s="751"/>
      <c r="AK30" s="818">
        <v>113</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1839</v>
      </c>
      <c r="R31" s="747"/>
      <c r="S31" s="747"/>
      <c r="T31" s="747"/>
      <c r="U31" s="747"/>
      <c r="V31" s="747">
        <v>1837</v>
      </c>
      <c r="W31" s="747"/>
      <c r="X31" s="747"/>
      <c r="Y31" s="747"/>
      <c r="Z31" s="747"/>
      <c r="AA31" s="747">
        <v>2</v>
      </c>
      <c r="AB31" s="747"/>
      <c r="AC31" s="747"/>
      <c r="AD31" s="747"/>
      <c r="AE31" s="748"/>
      <c r="AF31" s="749">
        <v>829</v>
      </c>
      <c r="AG31" s="750"/>
      <c r="AH31" s="750"/>
      <c r="AI31" s="750"/>
      <c r="AJ31" s="751"/>
      <c r="AK31" s="818">
        <v>2</v>
      </c>
      <c r="AL31" s="819"/>
      <c r="AM31" s="819"/>
      <c r="AN31" s="819"/>
      <c r="AO31" s="819"/>
      <c r="AP31" s="819">
        <v>3624</v>
      </c>
      <c r="AQ31" s="819"/>
      <c r="AR31" s="819"/>
      <c r="AS31" s="819"/>
      <c r="AT31" s="819"/>
      <c r="AU31" s="819">
        <v>352</v>
      </c>
      <c r="AV31" s="819"/>
      <c r="AW31" s="819"/>
      <c r="AX31" s="819"/>
      <c r="AY31" s="819"/>
      <c r="AZ31" s="821" t="s">
        <v>477</v>
      </c>
      <c r="BA31" s="822"/>
      <c r="BB31" s="822"/>
      <c r="BC31" s="822"/>
      <c r="BD31" s="823"/>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2100</v>
      </c>
      <c r="R32" s="747"/>
      <c r="S32" s="747"/>
      <c r="T32" s="747"/>
      <c r="U32" s="747"/>
      <c r="V32" s="747">
        <v>1856</v>
      </c>
      <c r="W32" s="747"/>
      <c r="X32" s="747"/>
      <c r="Y32" s="747"/>
      <c r="Z32" s="747"/>
      <c r="AA32" s="747">
        <v>244</v>
      </c>
      <c r="AB32" s="747"/>
      <c r="AC32" s="747"/>
      <c r="AD32" s="747"/>
      <c r="AE32" s="748"/>
      <c r="AF32" s="749">
        <v>0</v>
      </c>
      <c r="AG32" s="750"/>
      <c r="AH32" s="750"/>
      <c r="AI32" s="750"/>
      <c r="AJ32" s="751"/>
      <c r="AK32" s="818">
        <v>500</v>
      </c>
      <c r="AL32" s="819"/>
      <c r="AM32" s="819"/>
      <c r="AN32" s="819"/>
      <c r="AO32" s="819"/>
      <c r="AP32" s="819">
        <v>8946</v>
      </c>
      <c r="AQ32" s="819"/>
      <c r="AR32" s="819"/>
      <c r="AS32" s="819"/>
      <c r="AT32" s="819"/>
      <c r="AU32" s="819">
        <v>3078</v>
      </c>
      <c r="AV32" s="819"/>
      <c r="AW32" s="819"/>
      <c r="AX32" s="819"/>
      <c r="AY32" s="819"/>
      <c r="AZ32" s="821" t="s">
        <v>477</v>
      </c>
      <c r="BA32" s="822"/>
      <c r="BB32" s="822"/>
      <c r="BC32" s="822"/>
      <c r="BD32" s="823"/>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481</v>
      </c>
      <c r="R33" s="747"/>
      <c r="S33" s="747"/>
      <c r="T33" s="747"/>
      <c r="U33" s="747"/>
      <c r="V33" s="747">
        <v>486</v>
      </c>
      <c r="W33" s="747"/>
      <c r="X33" s="747"/>
      <c r="Y33" s="747"/>
      <c r="Z33" s="747"/>
      <c r="AA33" s="747">
        <v>-6</v>
      </c>
      <c r="AB33" s="747"/>
      <c r="AC33" s="747"/>
      <c r="AD33" s="747"/>
      <c r="AE33" s="748"/>
      <c r="AF33" s="749">
        <v>414</v>
      </c>
      <c r="AG33" s="750"/>
      <c r="AH33" s="750"/>
      <c r="AI33" s="750"/>
      <c r="AJ33" s="751"/>
      <c r="AK33" s="818">
        <v>3</v>
      </c>
      <c r="AL33" s="819"/>
      <c r="AM33" s="819"/>
      <c r="AN33" s="819"/>
      <c r="AO33" s="819"/>
      <c r="AP33" s="819">
        <v>495</v>
      </c>
      <c r="AQ33" s="819"/>
      <c r="AR33" s="819"/>
      <c r="AS33" s="819"/>
      <c r="AT33" s="819"/>
      <c r="AU33" s="819">
        <v>4</v>
      </c>
      <c r="AV33" s="819"/>
      <c r="AW33" s="819"/>
      <c r="AX33" s="819"/>
      <c r="AY33" s="819"/>
      <c r="AZ33" s="821" t="s">
        <v>477</v>
      </c>
      <c r="BA33" s="822"/>
      <c r="BB33" s="822"/>
      <c r="BC33" s="822"/>
      <c r="BD33" s="823"/>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44</v>
      </c>
      <c r="R34" s="747"/>
      <c r="S34" s="747"/>
      <c r="T34" s="747"/>
      <c r="U34" s="747"/>
      <c r="V34" s="747">
        <v>44</v>
      </c>
      <c r="W34" s="747"/>
      <c r="X34" s="747"/>
      <c r="Y34" s="747"/>
      <c r="Z34" s="747"/>
      <c r="AA34" s="747">
        <v>0</v>
      </c>
      <c r="AB34" s="747"/>
      <c r="AC34" s="747"/>
      <c r="AD34" s="747"/>
      <c r="AE34" s="748"/>
      <c r="AF34" s="749" t="s">
        <v>112</v>
      </c>
      <c r="AG34" s="750"/>
      <c r="AH34" s="750"/>
      <c r="AI34" s="750"/>
      <c r="AJ34" s="751"/>
      <c r="AK34" s="818">
        <v>6</v>
      </c>
      <c r="AL34" s="819"/>
      <c r="AM34" s="819"/>
      <c r="AN34" s="819"/>
      <c r="AO34" s="819"/>
      <c r="AP34" s="819">
        <v>56</v>
      </c>
      <c r="AQ34" s="819"/>
      <c r="AR34" s="819"/>
      <c r="AS34" s="819"/>
      <c r="AT34" s="819"/>
      <c r="AU34" s="819">
        <v>25</v>
      </c>
      <c r="AV34" s="819"/>
      <c r="AW34" s="819"/>
      <c r="AX34" s="819"/>
      <c r="AY34" s="819"/>
      <c r="AZ34" s="821" t="s">
        <v>477</v>
      </c>
      <c r="BA34" s="822"/>
      <c r="BB34" s="822"/>
      <c r="BC34" s="822"/>
      <c r="BD34" s="823"/>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23</v>
      </c>
      <c r="R35" s="747"/>
      <c r="S35" s="747"/>
      <c r="T35" s="747"/>
      <c r="U35" s="747"/>
      <c r="V35" s="747">
        <v>23</v>
      </c>
      <c r="W35" s="747"/>
      <c r="X35" s="747"/>
      <c r="Y35" s="747"/>
      <c r="Z35" s="747"/>
      <c r="AA35" s="747">
        <v>0</v>
      </c>
      <c r="AB35" s="747"/>
      <c r="AC35" s="747"/>
      <c r="AD35" s="747"/>
      <c r="AE35" s="748"/>
      <c r="AF35" s="749">
        <v>0</v>
      </c>
      <c r="AG35" s="750"/>
      <c r="AH35" s="750"/>
      <c r="AI35" s="750"/>
      <c r="AJ35" s="751"/>
      <c r="AK35" s="818">
        <v>17</v>
      </c>
      <c r="AL35" s="819"/>
      <c r="AM35" s="819"/>
      <c r="AN35" s="819"/>
      <c r="AO35" s="819"/>
      <c r="AP35" s="819">
        <v>171</v>
      </c>
      <c r="AQ35" s="819"/>
      <c r="AR35" s="819"/>
      <c r="AS35" s="819"/>
      <c r="AT35" s="819"/>
      <c r="AU35" s="819">
        <v>171</v>
      </c>
      <c r="AV35" s="819"/>
      <c r="AW35" s="819"/>
      <c r="AX35" s="819"/>
      <c r="AY35" s="819"/>
      <c r="AZ35" s="821" t="s">
        <v>477</v>
      </c>
      <c r="BA35" s="822"/>
      <c r="BB35" s="822"/>
      <c r="BC35" s="822"/>
      <c r="BD35" s="823"/>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0"/>
      <c r="AB63" s="830"/>
      <c r="AC63" s="830"/>
      <c r="AD63" s="830"/>
      <c r="AE63" s="831"/>
      <c r="AF63" s="832">
        <v>1578</v>
      </c>
      <c r="AG63" s="833"/>
      <c r="AH63" s="833"/>
      <c r="AI63" s="833"/>
      <c r="AJ63" s="834"/>
      <c r="AK63" s="835"/>
      <c r="AL63" s="830"/>
      <c r="AM63" s="830"/>
      <c r="AN63" s="830"/>
      <c r="AO63" s="830"/>
      <c r="AP63" s="833">
        <v>13292</v>
      </c>
      <c r="AQ63" s="833"/>
      <c r="AR63" s="833"/>
      <c r="AS63" s="833"/>
      <c r="AT63" s="833"/>
      <c r="AU63" s="833">
        <v>3630</v>
      </c>
      <c r="AV63" s="833"/>
      <c r="AW63" s="833"/>
      <c r="AX63" s="833"/>
      <c r="AY63" s="833"/>
      <c r="AZ63" s="837"/>
      <c r="BA63" s="837"/>
      <c r="BB63" s="837"/>
      <c r="BC63" s="837"/>
      <c r="BD63" s="837"/>
      <c r="BE63" s="838"/>
      <c r="BF63" s="838"/>
      <c r="BG63" s="838"/>
      <c r="BH63" s="838"/>
      <c r="BI63" s="839"/>
      <c r="BJ63" s="840" t="s">
        <v>112</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3" t="s">
        <v>374</v>
      </c>
      <c r="AG66" s="801"/>
      <c r="AH66" s="801"/>
      <c r="AI66" s="801"/>
      <c r="AJ66" s="844"/>
      <c r="AK66" s="705" t="s">
        <v>375</v>
      </c>
      <c r="AL66" s="729"/>
      <c r="AM66" s="729"/>
      <c r="AN66" s="729"/>
      <c r="AO66" s="730"/>
      <c r="AP66" s="705" t="s">
        <v>376</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541</v>
      </c>
      <c r="C68" s="861"/>
      <c r="D68" s="861"/>
      <c r="E68" s="861"/>
      <c r="F68" s="861"/>
      <c r="G68" s="861"/>
      <c r="H68" s="861"/>
      <c r="I68" s="861"/>
      <c r="J68" s="861"/>
      <c r="K68" s="861"/>
      <c r="L68" s="861"/>
      <c r="M68" s="861"/>
      <c r="N68" s="861"/>
      <c r="O68" s="861"/>
      <c r="P68" s="862"/>
      <c r="Q68" s="863">
        <v>2135</v>
      </c>
      <c r="R68" s="857"/>
      <c r="S68" s="857"/>
      <c r="T68" s="857"/>
      <c r="U68" s="857"/>
      <c r="V68" s="857">
        <v>2132</v>
      </c>
      <c r="W68" s="857"/>
      <c r="X68" s="857"/>
      <c r="Y68" s="857"/>
      <c r="Z68" s="857"/>
      <c r="AA68" s="857">
        <v>4</v>
      </c>
      <c r="AB68" s="857"/>
      <c r="AC68" s="857"/>
      <c r="AD68" s="857"/>
      <c r="AE68" s="857"/>
      <c r="AF68" s="857">
        <v>4</v>
      </c>
      <c r="AG68" s="857"/>
      <c r="AH68" s="857"/>
      <c r="AI68" s="857"/>
      <c r="AJ68" s="857"/>
      <c r="AK68" s="857" t="s">
        <v>477</v>
      </c>
      <c r="AL68" s="857"/>
      <c r="AM68" s="857"/>
      <c r="AN68" s="857"/>
      <c r="AO68" s="857"/>
      <c r="AP68" s="857" t="s">
        <v>477</v>
      </c>
      <c r="AQ68" s="857"/>
      <c r="AR68" s="857"/>
      <c r="AS68" s="857"/>
      <c r="AT68" s="857"/>
      <c r="AU68" s="857" t="s">
        <v>477</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542</v>
      </c>
      <c r="C69" s="865"/>
      <c r="D69" s="865"/>
      <c r="E69" s="865"/>
      <c r="F69" s="865"/>
      <c r="G69" s="865"/>
      <c r="H69" s="865"/>
      <c r="I69" s="865"/>
      <c r="J69" s="865"/>
      <c r="K69" s="865"/>
      <c r="L69" s="865"/>
      <c r="M69" s="865"/>
      <c r="N69" s="865"/>
      <c r="O69" s="865"/>
      <c r="P69" s="866"/>
      <c r="Q69" s="867">
        <v>379374</v>
      </c>
      <c r="R69" s="819"/>
      <c r="S69" s="819"/>
      <c r="T69" s="819"/>
      <c r="U69" s="819"/>
      <c r="V69" s="819">
        <v>363923</v>
      </c>
      <c r="W69" s="819"/>
      <c r="X69" s="819"/>
      <c r="Y69" s="819"/>
      <c r="Z69" s="819"/>
      <c r="AA69" s="819">
        <v>15452</v>
      </c>
      <c r="AB69" s="819"/>
      <c r="AC69" s="819"/>
      <c r="AD69" s="819"/>
      <c r="AE69" s="819"/>
      <c r="AF69" s="819">
        <v>15452</v>
      </c>
      <c r="AG69" s="819"/>
      <c r="AH69" s="819"/>
      <c r="AI69" s="819"/>
      <c r="AJ69" s="819"/>
      <c r="AK69" s="819">
        <v>4171</v>
      </c>
      <c r="AL69" s="819"/>
      <c r="AM69" s="819"/>
      <c r="AN69" s="819"/>
      <c r="AO69" s="819"/>
      <c r="AP69" s="819" t="s">
        <v>477</v>
      </c>
      <c r="AQ69" s="819"/>
      <c r="AR69" s="819"/>
      <c r="AS69" s="819"/>
      <c r="AT69" s="819"/>
      <c r="AU69" s="819" t="s">
        <v>477</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543</v>
      </c>
      <c r="C70" s="865"/>
      <c r="D70" s="865"/>
      <c r="E70" s="865"/>
      <c r="F70" s="865"/>
      <c r="G70" s="865"/>
      <c r="H70" s="865"/>
      <c r="I70" s="865"/>
      <c r="J70" s="865"/>
      <c r="K70" s="865"/>
      <c r="L70" s="865"/>
      <c r="M70" s="865"/>
      <c r="N70" s="865"/>
      <c r="O70" s="865"/>
      <c r="P70" s="866"/>
      <c r="Q70" s="867">
        <v>305</v>
      </c>
      <c r="R70" s="819"/>
      <c r="S70" s="819"/>
      <c r="T70" s="819"/>
      <c r="U70" s="819"/>
      <c r="V70" s="819">
        <v>296</v>
      </c>
      <c r="W70" s="819"/>
      <c r="X70" s="819"/>
      <c r="Y70" s="819"/>
      <c r="Z70" s="819"/>
      <c r="AA70" s="819">
        <v>9</v>
      </c>
      <c r="AB70" s="819"/>
      <c r="AC70" s="819"/>
      <c r="AD70" s="819"/>
      <c r="AE70" s="819"/>
      <c r="AF70" s="819">
        <v>9</v>
      </c>
      <c r="AG70" s="819"/>
      <c r="AH70" s="819"/>
      <c r="AI70" s="819"/>
      <c r="AJ70" s="819"/>
      <c r="AK70" s="819">
        <v>4</v>
      </c>
      <c r="AL70" s="819"/>
      <c r="AM70" s="819"/>
      <c r="AN70" s="819"/>
      <c r="AO70" s="819"/>
      <c r="AP70" s="819" t="s">
        <v>477</v>
      </c>
      <c r="AQ70" s="819"/>
      <c r="AR70" s="819"/>
      <c r="AS70" s="819"/>
      <c r="AT70" s="819"/>
      <c r="AU70" s="819" t="s">
        <v>477</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c r="C71" s="865"/>
      <c r="D71" s="865"/>
      <c r="E71" s="865"/>
      <c r="F71" s="865"/>
      <c r="G71" s="865"/>
      <c r="H71" s="865"/>
      <c r="I71" s="865"/>
      <c r="J71" s="865"/>
      <c r="K71" s="865"/>
      <c r="L71" s="865"/>
      <c r="M71" s="865"/>
      <c r="N71" s="865"/>
      <c r="O71" s="865"/>
      <c r="P71" s="866"/>
      <c r="Q71" s="867"/>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c r="C72" s="865"/>
      <c r="D72" s="865"/>
      <c r="E72" s="865"/>
      <c r="F72" s="865"/>
      <c r="G72" s="865"/>
      <c r="H72" s="865"/>
      <c r="I72" s="865"/>
      <c r="J72" s="865"/>
      <c r="K72" s="865"/>
      <c r="L72" s="865"/>
      <c r="M72" s="865"/>
      <c r="N72" s="865"/>
      <c r="O72" s="865"/>
      <c r="P72" s="866"/>
      <c r="Q72" s="867"/>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c r="C73" s="865"/>
      <c r="D73" s="865"/>
      <c r="E73" s="865"/>
      <c r="F73" s="865"/>
      <c r="G73" s="865"/>
      <c r="H73" s="865"/>
      <c r="I73" s="865"/>
      <c r="J73" s="865"/>
      <c r="K73" s="865"/>
      <c r="L73" s="865"/>
      <c r="M73" s="865"/>
      <c r="N73" s="865"/>
      <c r="O73" s="865"/>
      <c r="P73" s="866"/>
      <c r="Q73" s="867"/>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c r="C74" s="865"/>
      <c r="D74" s="865"/>
      <c r="E74" s="865"/>
      <c r="F74" s="865"/>
      <c r="G74" s="865"/>
      <c r="H74" s="865"/>
      <c r="I74" s="865"/>
      <c r="J74" s="865"/>
      <c r="K74" s="865"/>
      <c r="L74" s="865"/>
      <c r="M74" s="865"/>
      <c r="N74" s="865"/>
      <c r="O74" s="865"/>
      <c r="P74" s="866"/>
      <c r="Q74" s="867"/>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c r="C75" s="865"/>
      <c r="D75" s="865"/>
      <c r="E75" s="865"/>
      <c r="F75" s="865"/>
      <c r="G75" s="865"/>
      <c r="H75" s="865"/>
      <c r="I75" s="865"/>
      <c r="J75" s="865"/>
      <c r="K75" s="865"/>
      <c r="L75" s="865"/>
      <c r="M75" s="865"/>
      <c r="N75" s="865"/>
      <c r="O75" s="865"/>
      <c r="P75" s="866"/>
      <c r="Q75" s="870"/>
      <c r="R75" s="871"/>
      <c r="S75" s="871"/>
      <c r="T75" s="871"/>
      <c r="U75" s="818"/>
      <c r="V75" s="872"/>
      <c r="W75" s="871"/>
      <c r="X75" s="871"/>
      <c r="Y75" s="871"/>
      <c r="Z75" s="818"/>
      <c r="AA75" s="872"/>
      <c r="AB75" s="871"/>
      <c r="AC75" s="871"/>
      <c r="AD75" s="871"/>
      <c r="AE75" s="818"/>
      <c r="AF75" s="872"/>
      <c r="AG75" s="871"/>
      <c r="AH75" s="871"/>
      <c r="AI75" s="871"/>
      <c r="AJ75" s="818"/>
      <c r="AK75" s="872"/>
      <c r="AL75" s="871"/>
      <c r="AM75" s="871"/>
      <c r="AN75" s="871"/>
      <c r="AO75" s="818"/>
      <c r="AP75" s="872"/>
      <c r="AQ75" s="871"/>
      <c r="AR75" s="871"/>
      <c r="AS75" s="871"/>
      <c r="AT75" s="818"/>
      <c r="AU75" s="872"/>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367</v>
      </c>
      <c r="B88" s="778" t="s">
        <v>394</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3">
        <v>15465</v>
      </c>
      <c r="AG88" s="833"/>
      <c r="AH88" s="833"/>
      <c r="AI88" s="833"/>
      <c r="AJ88" s="833"/>
      <c r="AK88" s="830"/>
      <c r="AL88" s="830"/>
      <c r="AM88" s="830"/>
      <c r="AN88" s="830"/>
      <c r="AO88" s="830"/>
      <c r="AP88" s="833" t="s">
        <v>477</v>
      </c>
      <c r="AQ88" s="833"/>
      <c r="AR88" s="833"/>
      <c r="AS88" s="833"/>
      <c r="AT88" s="833"/>
      <c r="AU88" s="833" t="s">
        <v>477</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54</v>
      </c>
      <c r="CS102" s="841"/>
      <c r="CT102" s="841"/>
      <c r="CU102" s="841"/>
      <c r="CV102" s="884"/>
      <c r="CW102" s="883" t="s">
        <v>544</v>
      </c>
      <c r="CX102" s="841"/>
      <c r="CY102" s="841"/>
      <c r="CZ102" s="841"/>
      <c r="DA102" s="884"/>
      <c r="DB102" s="883" t="s">
        <v>544</v>
      </c>
      <c r="DC102" s="841"/>
      <c r="DD102" s="841"/>
      <c r="DE102" s="841"/>
      <c r="DF102" s="884"/>
      <c r="DG102" s="883">
        <v>363</v>
      </c>
      <c r="DH102" s="841"/>
      <c r="DI102" s="841"/>
      <c r="DJ102" s="841"/>
      <c r="DK102" s="884"/>
      <c r="DL102" s="883" t="s">
        <v>544</v>
      </c>
      <c r="DM102" s="841"/>
      <c r="DN102" s="841"/>
      <c r="DO102" s="841"/>
      <c r="DP102" s="884"/>
      <c r="DQ102" s="883" t="s">
        <v>544</v>
      </c>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396</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397</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400</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401</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403</v>
      </c>
      <c r="AB109" s="886"/>
      <c r="AC109" s="886"/>
      <c r="AD109" s="886"/>
      <c r="AE109" s="887"/>
      <c r="AF109" s="885" t="s">
        <v>286</v>
      </c>
      <c r="AG109" s="886"/>
      <c r="AH109" s="886"/>
      <c r="AI109" s="886"/>
      <c r="AJ109" s="887"/>
      <c r="AK109" s="885" t="s">
        <v>285</v>
      </c>
      <c r="AL109" s="886"/>
      <c r="AM109" s="886"/>
      <c r="AN109" s="886"/>
      <c r="AO109" s="887"/>
      <c r="AP109" s="885" t="s">
        <v>404</v>
      </c>
      <c r="AQ109" s="886"/>
      <c r="AR109" s="886"/>
      <c r="AS109" s="886"/>
      <c r="AT109" s="888"/>
      <c r="AU109" s="907"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403</v>
      </c>
      <c r="BR109" s="886"/>
      <c r="BS109" s="886"/>
      <c r="BT109" s="886"/>
      <c r="BU109" s="887"/>
      <c r="BV109" s="885" t="s">
        <v>286</v>
      </c>
      <c r="BW109" s="886"/>
      <c r="BX109" s="886"/>
      <c r="BY109" s="886"/>
      <c r="BZ109" s="887"/>
      <c r="CA109" s="885" t="s">
        <v>285</v>
      </c>
      <c r="CB109" s="886"/>
      <c r="CC109" s="886"/>
      <c r="CD109" s="886"/>
      <c r="CE109" s="887"/>
      <c r="CF109" s="908" t="s">
        <v>404</v>
      </c>
      <c r="CG109" s="908"/>
      <c r="CH109" s="908"/>
      <c r="CI109" s="908"/>
      <c r="CJ109" s="908"/>
      <c r="CK109" s="885"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403</v>
      </c>
      <c r="DH109" s="886"/>
      <c r="DI109" s="886"/>
      <c r="DJ109" s="886"/>
      <c r="DK109" s="887"/>
      <c r="DL109" s="885" t="s">
        <v>286</v>
      </c>
      <c r="DM109" s="886"/>
      <c r="DN109" s="886"/>
      <c r="DO109" s="886"/>
      <c r="DP109" s="887"/>
      <c r="DQ109" s="885" t="s">
        <v>285</v>
      </c>
      <c r="DR109" s="886"/>
      <c r="DS109" s="886"/>
      <c r="DT109" s="886"/>
      <c r="DU109" s="887"/>
      <c r="DV109" s="885" t="s">
        <v>404</v>
      </c>
      <c r="DW109" s="886"/>
      <c r="DX109" s="886"/>
      <c r="DY109" s="886"/>
      <c r="DZ109" s="888"/>
    </row>
    <row r="110" spans="1:131" s="197" customFormat="1" ht="26.25" customHeight="1">
      <c r="A110" s="889" t="s">
        <v>406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2287342</v>
      </c>
      <c r="AB110" s="893"/>
      <c r="AC110" s="893"/>
      <c r="AD110" s="893"/>
      <c r="AE110" s="894"/>
      <c r="AF110" s="895">
        <v>2175651</v>
      </c>
      <c r="AG110" s="893"/>
      <c r="AH110" s="893"/>
      <c r="AI110" s="893"/>
      <c r="AJ110" s="894"/>
      <c r="AK110" s="895">
        <v>1918457</v>
      </c>
      <c r="AL110" s="893"/>
      <c r="AM110" s="893"/>
      <c r="AN110" s="893"/>
      <c r="AO110" s="894"/>
      <c r="AP110" s="896">
        <v>22.3</v>
      </c>
      <c r="AQ110" s="897"/>
      <c r="AR110" s="897"/>
      <c r="AS110" s="897"/>
      <c r="AT110" s="898"/>
      <c r="AU110" s="899" t="s">
        <v>61</v>
      </c>
      <c r="AV110" s="900"/>
      <c r="AW110" s="900"/>
      <c r="AX110" s="900"/>
      <c r="AY110" s="901"/>
      <c r="AZ110" s="943" t="s">
        <v>407</v>
      </c>
      <c r="BA110" s="890"/>
      <c r="BB110" s="890"/>
      <c r="BC110" s="890"/>
      <c r="BD110" s="890"/>
      <c r="BE110" s="890"/>
      <c r="BF110" s="890"/>
      <c r="BG110" s="890"/>
      <c r="BH110" s="890"/>
      <c r="BI110" s="890"/>
      <c r="BJ110" s="890"/>
      <c r="BK110" s="890"/>
      <c r="BL110" s="890"/>
      <c r="BM110" s="890"/>
      <c r="BN110" s="890"/>
      <c r="BO110" s="890"/>
      <c r="BP110" s="891"/>
      <c r="BQ110" s="929">
        <v>16417631</v>
      </c>
      <c r="BR110" s="930"/>
      <c r="BS110" s="930"/>
      <c r="BT110" s="930"/>
      <c r="BU110" s="930"/>
      <c r="BV110" s="930">
        <v>17379290</v>
      </c>
      <c r="BW110" s="930"/>
      <c r="BX110" s="930"/>
      <c r="BY110" s="930"/>
      <c r="BZ110" s="930"/>
      <c r="CA110" s="930">
        <v>16966861</v>
      </c>
      <c r="CB110" s="930"/>
      <c r="CC110" s="930"/>
      <c r="CD110" s="930"/>
      <c r="CE110" s="930"/>
      <c r="CF110" s="944">
        <v>197.3</v>
      </c>
      <c r="CG110" s="945"/>
      <c r="CH110" s="945"/>
      <c r="CI110" s="945"/>
      <c r="CJ110" s="945"/>
      <c r="CK110" s="946" t="s">
        <v>408</v>
      </c>
      <c r="CL110" s="947"/>
      <c r="CM110" s="926" t="s">
        <v>409</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411</v>
      </c>
      <c r="BA111" s="953"/>
      <c r="BB111" s="953"/>
      <c r="BC111" s="953"/>
      <c r="BD111" s="953"/>
      <c r="BE111" s="953"/>
      <c r="BF111" s="953"/>
      <c r="BG111" s="953"/>
      <c r="BH111" s="953"/>
      <c r="BI111" s="953"/>
      <c r="BJ111" s="953"/>
      <c r="BK111" s="953"/>
      <c r="BL111" s="953"/>
      <c r="BM111" s="953"/>
      <c r="BN111" s="953"/>
      <c r="BO111" s="953"/>
      <c r="BP111" s="954"/>
      <c r="BQ111" s="922">
        <v>405546</v>
      </c>
      <c r="BR111" s="923"/>
      <c r="BS111" s="923"/>
      <c r="BT111" s="923"/>
      <c r="BU111" s="923"/>
      <c r="BV111" s="923">
        <v>357169</v>
      </c>
      <c r="BW111" s="923"/>
      <c r="BX111" s="923"/>
      <c r="BY111" s="923"/>
      <c r="BZ111" s="923"/>
      <c r="CA111" s="923">
        <v>308792</v>
      </c>
      <c r="CB111" s="923"/>
      <c r="CC111" s="923"/>
      <c r="CD111" s="923"/>
      <c r="CE111" s="923"/>
      <c r="CF111" s="917">
        <v>3.6</v>
      </c>
      <c r="CG111" s="918"/>
      <c r="CH111" s="918"/>
      <c r="CI111" s="918"/>
      <c r="CJ111" s="918"/>
      <c r="CK111" s="948"/>
      <c r="CL111" s="949"/>
      <c r="CM111" s="919" t="s">
        <v>412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413</v>
      </c>
      <c r="B112" s="956"/>
      <c r="C112" s="953" t="s">
        <v>414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415</v>
      </c>
      <c r="BA112" s="953"/>
      <c r="BB112" s="953"/>
      <c r="BC112" s="953"/>
      <c r="BD112" s="953"/>
      <c r="BE112" s="953"/>
      <c r="BF112" s="953"/>
      <c r="BG112" s="953"/>
      <c r="BH112" s="953"/>
      <c r="BI112" s="953"/>
      <c r="BJ112" s="953"/>
      <c r="BK112" s="953"/>
      <c r="BL112" s="953"/>
      <c r="BM112" s="953"/>
      <c r="BN112" s="953"/>
      <c r="BO112" s="953"/>
      <c r="BP112" s="954"/>
      <c r="BQ112" s="922">
        <v>3015254</v>
      </c>
      <c r="BR112" s="923"/>
      <c r="BS112" s="923"/>
      <c r="BT112" s="923"/>
      <c r="BU112" s="923"/>
      <c r="BV112" s="923">
        <v>3407743</v>
      </c>
      <c r="BW112" s="923"/>
      <c r="BX112" s="923"/>
      <c r="BY112" s="923"/>
      <c r="BZ112" s="923"/>
      <c r="CA112" s="923">
        <v>3629108</v>
      </c>
      <c r="CB112" s="923"/>
      <c r="CC112" s="923"/>
      <c r="CD112" s="923"/>
      <c r="CE112" s="923"/>
      <c r="CF112" s="917">
        <v>42.2</v>
      </c>
      <c r="CG112" s="918"/>
      <c r="CH112" s="918"/>
      <c r="CI112" s="918"/>
      <c r="CJ112" s="918"/>
      <c r="CK112" s="948"/>
      <c r="CL112" s="949"/>
      <c r="CM112" s="919" t="s">
        <v>416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355610</v>
      </c>
      <c r="AB113" s="937"/>
      <c r="AC113" s="937"/>
      <c r="AD113" s="937"/>
      <c r="AE113" s="938"/>
      <c r="AF113" s="939">
        <v>370490</v>
      </c>
      <c r="AG113" s="937"/>
      <c r="AH113" s="937"/>
      <c r="AI113" s="937"/>
      <c r="AJ113" s="938"/>
      <c r="AK113" s="939">
        <v>343946</v>
      </c>
      <c r="AL113" s="937"/>
      <c r="AM113" s="937"/>
      <c r="AN113" s="937"/>
      <c r="AO113" s="938"/>
      <c r="AP113" s="940">
        <v>4</v>
      </c>
      <c r="AQ113" s="941"/>
      <c r="AR113" s="941"/>
      <c r="AS113" s="941"/>
      <c r="AT113" s="942"/>
      <c r="AU113" s="902"/>
      <c r="AV113" s="903"/>
      <c r="AW113" s="903"/>
      <c r="AX113" s="903"/>
      <c r="AY113" s="904"/>
      <c r="AZ113" s="952" t="s">
        <v>418</v>
      </c>
      <c r="BA113" s="953"/>
      <c r="BB113" s="953"/>
      <c r="BC113" s="953"/>
      <c r="BD113" s="953"/>
      <c r="BE113" s="953"/>
      <c r="BF113" s="953"/>
      <c r="BG113" s="953"/>
      <c r="BH113" s="953"/>
      <c r="BI113" s="953"/>
      <c r="BJ113" s="953"/>
      <c r="BK113" s="953"/>
      <c r="BL113" s="953"/>
      <c r="BM113" s="953"/>
      <c r="BN113" s="953"/>
      <c r="BO113" s="953"/>
      <c r="BP113" s="954"/>
      <c r="BQ113" s="922" t="s">
        <v>112</v>
      </c>
      <c r="BR113" s="923"/>
      <c r="BS113" s="923"/>
      <c r="BT113" s="923"/>
      <c r="BU113" s="923"/>
      <c r="BV113" s="923" t="s">
        <v>112</v>
      </c>
      <c r="BW113" s="923"/>
      <c r="BX113" s="923"/>
      <c r="BY113" s="923"/>
      <c r="BZ113" s="923"/>
      <c r="CA113" s="923" t="s">
        <v>112</v>
      </c>
      <c r="CB113" s="923"/>
      <c r="CC113" s="923"/>
      <c r="CD113" s="923"/>
      <c r="CE113" s="923"/>
      <c r="CF113" s="917" t="s">
        <v>112</v>
      </c>
      <c r="CG113" s="918"/>
      <c r="CH113" s="918"/>
      <c r="CI113" s="918"/>
      <c r="CJ113" s="918"/>
      <c r="CK113" s="948"/>
      <c r="CL113" s="949"/>
      <c r="CM113" s="919" t="s">
        <v>419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420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t="s">
        <v>112</v>
      </c>
      <c r="AB114" s="962"/>
      <c r="AC114" s="962"/>
      <c r="AD114" s="962"/>
      <c r="AE114" s="963"/>
      <c r="AF114" s="964" t="s">
        <v>112</v>
      </c>
      <c r="AG114" s="962"/>
      <c r="AH114" s="962"/>
      <c r="AI114" s="962"/>
      <c r="AJ114" s="963"/>
      <c r="AK114" s="964" t="s">
        <v>112</v>
      </c>
      <c r="AL114" s="962"/>
      <c r="AM114" s="962"/>
      <c r="AN114" s="962"/>
      <c r="AO114" s="963"/>
      <c r="AP114" s="965" t="s">
        <v>112</v>
      </c>
      <c r="AQ114" s="966"/>
      <c r="AR114" s="966"/>
      <c r="AS114" s="966"/>
      <c r="AT114" s="967"/>
      <c r="AU114" s="902"/>
      <c r="AV114" s="903"/>
      <c r="AW114" s="903"/>
      <c r="AX114" s="903"/>
      <c r="AY114" s="904"/>
      <c r="AZ114" s="952" t="s">
        <v>421</v>
      </c>
      <c r="BA114" s="953"/>
      <c r="BB114" s="953"/>
      <c r="BC114" s="953"/>
      <c r="BD114" s="953"/>
      <c r="BE114" s="953"/>
      <c r="BF114" s="953"/>
      <c r="BG114" s="953"/>
      <c r="BH114" s="953"/>
      <c r="BI114" s="953"/>
      <c r="BJ114" s="953"/>
      <c r="BK114" s="953"/>
      <c r="BL114" s="953"/>
      <c r="BM114" s="953"/>
      <c r="BN114" s="953"/>
      <c r="BO114" s="953"/>
      <c r="BP114" s="954"/>
      <c r="BQ114" s="922">
        <v>3508124</v>
      </c>
      <c r="BR114" s="923"/>
      <c r="BS114" s="923"/>
      <c r="BT114" s="923"/>
      <c r="BU114" s="923"/>
      <c r="BV114" s="923">
        <v>3414462</v>
      </c>
      <c r="BW114" s="923"/>
      <c r="BX114" s="923"/>
      <c r="BY114" s="923"/>
      <c r="BZ114" s="923"/>
      <c r="CA114" s="923">
        <v>3508124</v>
      </c>
      <c r="CB114" s="923"/>
      <c r="CC114" s="923"/>
      <c r="CD114" s="923"/>
      <c r="CE114" s="923"/>
      <c r="CF114" s="917">
        <v>40.799999999999997</v>
      </c>
      <c r="CG114" s="918"/>
      <c r="CH114" s="918"/>
      <c r="CI114" s="918"/>
      <c r="CJ114" s="918"/>
      <c r="CK114" s="948"/>
      <c r="CL114" s="949"/>
      <c r="CM114" s="919" t="s">
        <v>422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423</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66280</v>
      </c>
      <c r="AB115" s="937"/>
      <c r="AC115" s="937"/>
      <c r="AD115" s="937"/>
      <c r="AE115" s="938"/>
      <c r="AF115" s="939">
        <v>63941</v>
      </c>
      <c r="AG115" s="937"/>
      <c r="AH115" s="937"/>
      <c r="AI115" s="937"/>
      <c r="AJ115" s="938"/>
      <c r="AK115" s="939">
        <v>62407</v>
      </c>
      <c r="AL115" s="937"/>
      <c r="AM115" s="937"/>
      <c r="AN115" s="937"/>
      <c r="AO115" s="938"/>
      <c r="AP115" s="940">
        <v>0.7</v>
      </c>
      <c r="AQ115" s="941"/>
      <c r="AR115" s="941"/>
      <c r="AS115" s="941"/>
      <c r="AT115" s="942"/>
      <c r="AU115" s="902"/>
      <c r="AV115" s="903"/>
      <c r="AW115" s="903"/>
      <c r="AX115" s="903"/>
      <c r="AY115" s="904"/>
      <c r="AZ115" s="952" t="s">
        <v>424</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425</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405546</v>
      </c>
      <c r="DH115" s="962"/>
      <c r="DI115" s="962"/>
      <c r="DJ115" s="962"/>
      <c r="DK115" s="963"/>
      <c r="DL115" s="964">
        <v>357169</v>
      </c>
      <c r="DM115" s="962"/>
      <c r="DN115" s="962"/>
      <c r="DO115" s="962"/>
      <c r="DP115" s="963"/>
      <c r="DQ115" s="964">
        <v>308792</v>
      </c>
      <c r="DR115" s="962"/>
      <c r="DS115" s="962"/>
      <c r="DT115" s="962"/>
      <c r="DU115" s="963"/>
      <c r="DV115" s="965">
        <v>3.6</v>
      </c>
      <c r="DW115" s="966"/>
      <c r="DX115" s="966"/>
      <c r="DY115" s="966"/>
      <c r="DZ115" s="967"/>
    </row>
    <row r="116" spans="1:130" s="197" customFormat="1" ht="26.25" customHeight="1">
      <c r="A116" s="959"/>
      <c r="B116" s="960"/>
      <c r="C116" s="974" t="s">
        <v>426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693</v>
      </c>
      <c r="AB116" s="962"/>
      <c r="AC116" s="962"/>
      <c r="AD116" s="962"/>
      <c r="AE116" s="963"/>
      <c r="AF116" s="964">
        <v>54</v>
      </c>
      <c r="AG116" s="962"/>
      <c r="AH116" s="962"/>
      <c r="AI116" s="962"/>
      <c r="AJ116" s="963"/>
      <c r="AK116" s="964">
        <v>291</v>
      </c>
      <c r="AL116" s="962"/>
      <c r="AM116" s="962"/>
      <c r="AN116" s="962"/>
      <c r="AO116" s="963"/>
      <c r="AP116" s="965">
        <v>0</v>
      </c>
      <c r="AQ116" s="966"/>
      <c r="AR116" s="966"/>
      <c r="AS116" s="966"/>
      <c r="AT116" s="967"/>
      <c r="AU116" s="902"/>
      <c r="AV116" s="903"/>
      <c r="AW116" s="903"/>
      <c r="AX116" s="903"/>
      <c r="AY116" s="904"/>
      <c r="AZ116" s="952" t="s">
        <v>427</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429</v>
      </c>
      <c r="Z117" s="887"/>
      <c r="AA117" s="999">
        <v>2709925</v>
      </c>
      <c r="AB117" s="969"/>
      <c r="AC117" s="969"/>
      <c r="AD117" s="969"/>
      <c r="AE117" s="970"/>
      <c r="AF117" s="968">
        <v>2610136</v>
      </c>
      <c r="AG117" s="969"/>
      <c r="AH117" s="969"/>
      <c r="AI117" s="969"/>
      <c r="AJ117" s="970"/>
      <c r="AK117" s="968">
        <v>2325101</v>
      </c>
      <c r="AL117" s="969"/>
      <c r="AM117" s="969"/>
      <c r="AN117" s="969"/>
      <c r="AO117" s="970"/>
      <c r="AP117" s="971"/>
      <c r="AQ117" s="972"/>
      <c r="AR117" s="972"/>
      <c r="AS117" s="972"/>
      <c r="AT117" s="973"/>
      <c r="AU117" s="902"/>
      <c r="AV117" s="903"/>
      <c r="AW117" s="903"/>
      <c r="AX117" s="903"/>
      <c r="AY117" s="904"/>
      <c r="AZ117" s="998" t="s">
        <v>430</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403</v>
      </c>
      <c r="AB118" s="886"/>
      <c r="AC118" s="886"/>
      <c r="AD118" s="886"/>
      <c r="AE118" s="887"/>
      <c r="AF118" s="885" t="s">
        <v>286</v>
      </c>
      <c r="AG118" s="886"/>
      <c r="AH118" s="886"/>
      <c r="AI118" s="886"/>
      <c r="AJ118" s="887"/>
      <c r="AK118" s="885" t="s">
        <v>285</v>
      </c>
      <c r="AL118" s="886"/>
      <c r="AM118" s="886"/>
      <c r="AN118" s="886"/>
      <c r="AO118" s="887"/>
      <c r="AP118" s="993" t="s">
        <v>404</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432</v>
      </c>
      <c r="BP118" s="997"/>
      <c r="BQ118" s="988">
        <v>23346555</v>
      </c>
      <c r="BR118" s="989"/>
      <c r="BS118" s="989"/>
      <c r="BT118" s="989"/>
      <c r="BU118" s="989"/>
      <c r="BV118" s="989">
        <v>24558664</v>
      </c>
      <c r="BW118" s="989"/>
      <c r="BX118" s="989"/>
      <c r="BY118" s="989"/>
      <c r="BZ118" s="989"/>
      <c r="CA118" s="989">
        <v>24412885</v>
      </c>
      <c r="CB118" s="989"/>
      <c r="CC118" s="989"/>
      <c r="CD118" s="989"/>
      <c r="CE118" s="989"/>
      <c r="CF118" s="990"/>
      <c r="CG118" s="991"/>
      <c r="CH118" s="991"/>
      <c r="CI118" s="991"/>
      <c r="CJ118" s="992"/>
      <c r="CK118" s="948"/>
      <c r="CL118" s="949"/>
      <c r="CM118" s="919" t="s">
        <v>433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408</v>
      </c>
      <c r="B119" s="947"/>
      <c r="C119" s="926" t="s">
        <v>409</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434</v>
      </c>
      <c r="AV119" s="981"/>
      <c r="AW119" s="981"/>
      <c r="AX119" s="981"/>
      <c r="AY119" s="982"/>
      <c r="AZ119" s="943" t="s">
        <v>435</v>
      </c>
      <c r="BA119" s="890"/>
      <c r="BB119" s="890"/>
      <c r="BC119" s="890"/>
      <c r="BD119" s="890"/>
      <c r="BE119" s="890"/>
      <c r="BF119" s="890"/>
      <c r="BG119" s="890"/>
      <c r="BH119" s="890"/>
      <c r="BI119" s="890"/>
      <c r="BJ119" s="890"/>
      <c r="BK119" s="890"/>
      <c r="BL119" s="890"/>
      <c r="BM119" s="890"/>
      <c r="BN119" s="890"/>
      <c r="BO119" s="890"/>
      <c r="BP119" s="891"/>
      <c r="BQ119" s="929">
        <v>2726271</v>
      </c>
      <c r="BR119" s="930"/>
      <c r="BS119" s="930"/>
      <c r="BT119" s="930"/>
      <c r="BU119" s="930"/>
      <c r="BV119" s="930">
        <v>3604628</v>
      </c>
      <c r="BW119" s="930"/>
      <c r="BX119" s="930"/>
      <c r="BY119" s="930"/>
      <c r="BZ119" s="930"/>
      <c r="CA119" s="930">
        <v>3519613</v>
      </c>
      <c r="CB119" s="930"/>
      <c r="CC119" s="930"/>
      <c r="CD119" s="930"/>
      <c r="CE119" s="930"/>
      <c r="CF119" s="944">
        <v>40.9</v>
      </c>
      <c r="CG119" s="945"/>
      <c r="CH119" s="945"/>
      <c r="CI119" s="945"/>
      <c r="CJ119" s="945"/>
      <c r="CK119" s="950"/>
      <c r="CL119" s="951"/>
      <c r="CM119" s="1007" t="s">
        <v>436</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412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437</v>
      </c>
      <c r="BA120" s="953"/>
      <c r="BB120" s="953"/>
      <c r="BC120" s="953"/>
      <c r="BD120" s="953"/>
      <c r="BE120" s="953"/>
      <c r="BF120" s="953"/>
      <c r="BG120" s="953"/>
      <c r="BH120" s="953"/>
      <c r="BI120" s="953"/>
      <c r="BJ120" s="953"/>
      <c r="BK120" s="953"/>
      <c r="BL120" s="953"/>
      <c r="BM120" s="953"/>
      <c r="BN120" s="953"/>
      <c r="BO120" s="953"/>
      <c r="BP120" s="954"/>
      <c r="BQ120" s="922">
        <v>1989046</v>
      </c>
      <c r="BR120" s="923"/>
      <c r="BS120" s="923"/>
      <c r="BT120" s="923"/>
      <c r="BU120" s="923"/>
      <c r="BV120" s="923">
        <v>1488517</v>
      </c>
      <c r="BW120" s="923"/>
      <c r="BX120" s="923"/>
      <c r="BY120" s="923"/>
      <c r="BZ120" s="923"/>
      <c r="CA120" s="923">
        <v>2384340</v>
      </c>
      <c r="CB120" s="923"/>
      <c r="CC120" s="923"/>
      <c r="CD120" s="923"/>
      <c r="CE120" s="923"/>
      <c r="CF120" s="917">
        <v>27.7</v>
      </c>
      <c r="CG120" s="918"/>
      <c r="CH120" s="918"/>
      <c r="CI120" s="918"/>
      <c r="CJ120" s="918"/>
      <c r="CK120" s="1016" t="s">
        <v>438</v>
      </c>
      <c r="CL120" s="1017"/>
      <c r="CM120" s="1017"/>
      <c r="CN120" s="1017"/>
      <c r="CO120" s="1018"/>
      <c r="CP120" s="1024" t="s">
        <v>384</v>
      </c>
      <c r="CQ120" s="1025"/>
      <c r="CR120" s="1025"/>
      <c r="CS120" s="1025"/>
      <c r="CT120" s="1025"/>
      <c r="CU120" s="1025"/>
      <c r="CV120" s="1025"/>
      <c r="CW120" s="1025"/>
      <c r="CX120" s="1025"/>
      <c r="CY120" s="1025"/>
      <c r="CZ120" s="1025"/>
      <c r="DA120" s="1025"/>
      <c r="DB120" s="1025"/>
      <c r="DC120" s="1025"/>
      <c r="DD120" s="1025"/>
      <c r="DE120" s="1025"/>
      <c r="DF120" s="1026"/>
      <c r="DG120" s="929">
        <v>2745848</v>
      </c>
      <c r="DH120" s="930"/>
      <c r="DI120" s="930"/>
      <c r="DJ120" s="930"/>
      <c r="DK120" s="930"/>
      <c r="DL120" s="930">
        <v>2848824</v>
      </c>
      <c r="DM120" s="930"/>
      <c r="DN120" s="930"/>
      <c r="DO120" s="930"/>
      <c r="DP120" s="930"/>
      <c r="DQ120" s="930">
        <v>3077556</v>
      </c>
      <c r="DR120" s="930"/>
      <c r="DS120" s="930"/>
      <c r="DT120" s="930"/>
      <c r="DU120" s="930"/>
      <c r="DV120" s="931">
        <v>35.799999999999997</v>
      </c>
      <c r="DW120" s="931"/>
      <c r="DX120" s="931"/>
      <c r="DY120" s="931"/>
      <c r="DZ120" s="932"/>
    </row>
    <row r="121" spans="1:130" s="197" customFormat="1" ht="26.25" customHeight="1">
      <c r="A121" s="978"/>
      <c r="B121" s="949"/>
      <c r="C121" s="1013" t="s">
        <v>439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440</v>
      </c>
      <c r="BA121" s="974"/>
      <c r="BB121" s="974"/>
      <c r="BC121" s="974"/>
      <c r="BD121" s="974"/>
      <c r="BE121" s="974"/>
      <c r="BF121" s="974"/>
      <c r="BG121" s="974"/>
      <c r="BH121" s="974"/>
      <c r="BI121" s="974"/>
      <c r="BJ121" s="974"/>
      <c r="BK121" s="974"/>
      <c r="BL121" s="974"/>
      <c r="BM121" s="974"/>
      <c r="BN121" s="974"/>
      <c r="BO121" s="974"/>
      <c r="BP121" s="975"/>
      <c r="BQ121" s="988">
        <v>14800012</v>
      </c>
      <c r="BR121" s="989"/>
      <c r="BS121" s="989"/>
      <c r="BT121" s="989"/>
      <c r="BU121" s="989"/>
      <c r="BV121" s="989">
        <v>15014988</v>
      </c>
      <c r="BW121" s="989"/>
      <c r="BX121" s="989"/>
      <c r="BY121" s="989"/>
      <c r="BZ121" s="989"/>
      <c r="CA121" s="989">
        <v>15582847</v>
      </c>
      <c r="CB121" s="989"/>
      <c r="CC121" s="989"/>
      <c r="CD121" s="989"/>
      <c r="CE121" s="989"/>
      <c r="CF121" s="1027">
        <v>181.2</v>
      </c>
      <c r="CG121" s="1028"/>
      <c r="CH121" s="1028"/>
      <c r="CI121" s="1028"/>
      <c r="CJ121" s="1028"/>
      <c r="CK121" s="1019"/>
      <c r="CL121" s="1020"/>
      <c r="CM121" s="1020"/>
      <c r="CN121" s="1020"/>
      <c r="CO121" s="1021"/>
      <c r="CP121" s="1010" t="s">
        <v>382</v>
      </c>
      <c r="CQ121" s="1011"/>
      <c r="CR121" s="1011"/>
      <c r="CS121" s="1011"/>
      <c r="CT121" s="1011"/>
      <c r="CU121" s="1011"/>
      <c r="CV121" s="1011"/>
      <c r="CW121" s="1011"/>
      <c r="CX121" s="1011"/>
      <c r="CY121" s="1011"/>
      <c r="CZ121" s="1011"/>
      <c r="DA121" s="1011"/>
      <c r="DB121" s="1011"/>
      <c r="DC121" s="1011"/>
      <c r="DD121" s="1011"/>
      <c r="DE121" s="1011"/>
      <c r="DF121" s="1012"/>
      <c r="DG121" s="922">
        <v>58582</v>
      </c>
      <c r="DH121" s="923"/>
      <c r="DI121" s="923"/>
      <c r="DJ121" s="923"/>
      <c r="DK121" s="923"/>
      <c r="DL121" s="923">
        <v>357058</v>
      </c>
      <c r="DM121" s="923"/>
      <c r="DN121" s="923"/>
      <c r="DO121" s="923"/>
      <c r="DP121" s="923"/>
      <c r="DQ121" s="923">
        <v>351566</v>
      </c>
      <c r="DR121" s="923"/>
      <c r="DS121" s="923"/>
      <c r="DT121" s="923"/>
      <c r="DU121" s="923"/>
      <c r="DV121" s="924">
        <v>4.0999999999999996</v>
      </c>
      <c r="DW121" s="924"/>
      <c r="DX121" s="924"/>
      <c r="DY121" s="924"/>
      <c r="DZ121" s="925"/>
    </row>
    <row r="122" spans="1:130" s="197" customFormat="1" ht="26.25" customHeight="1">
      <c r="A122" s="978"/>
      <c r="B122" s="949"/>
      <c r="C122" s="919" t="s">
        <v>422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441</v>
      </c>
      <c r="BP122" s="997"/>
      <c r="BQ122" s="1037">
        <v>19515329</v>
      </c>
      <c r="BR122" s="1038"/>
      <c r="BS122" s="1038"/>
      <c r="BT122" s="1038"/>
      <c r="BU122" s="1038"/>
      <c r="BV122" s="1038">
        <v>20108133</v>
      </c>
      <c r="BW122" s="1038"/>
      <c r="BX122" s="1038"/>
      <c r="BY122" s="1038"/>
      <c r="BZ122" s="1038"/>
      <c r="CA122" s="1038">
        <v>21486800</v>
      </c>
      <c r="CB122" s="1038"/>
      <c r="CC122" s="1038"/>
      <c r="CD122" s="1038"/>
      <c r="CE122" s="1038"/>
      <c r="CF122" s="990"/>
      <c r="CG122" s="991"/>
      <c r="CH122" s="991"/>
      <c r="CI122" s="991"/>
      <c r="CJ122" s="992"/>
      <c r="CK122" s="1019"/>
      <c r="CL122" s="1020"/>
      <c r="CM122" s="1020"/>
      <c r="CN122" s="1020"/>
      <c r="CO122" s="1021"/>
      <c r="CP122" s="1010" t="s">
        <v>388</v>
      </c>
      <c r="CQ122" s="1011"/>
      <c r="CR122" s="1011"/>
      <c r="CS122" s="1011"/>
      <c r="CT122" s="1011"/>
      <c r="CU122" s="1011"/>
      <c r="CV122" s="1011"/>
      <c r="CW122" s="1011"/>
      <c r="CX122" s="1011"/>
      <c r="CY122" s="1011"/>
      <c r="CZ122" s="1011"/>
      <c r="DA122" s="1011"/>
      <c r="DB122" s="1011"/>
      <c r="DC122" s="1011"/>
      <c r="DD122" s="1011"/>
      <c r="DE122" s="1011"/>
      <c r="DF122" s="1012"/>
      <c r="DG122" s="922">
        <v>183593</v>
      </c>
      <c r="DH122" s="923"/>
      <c r="DI122" s="923"/>
      <c r="DJ122" s="923"/>
      <c r="DK122" s="923"/>
      <c r="DL122" s="923">
        <v>177391</v>
      </c>
      <c r="DM122" s="923"/>
      <c r="DN122" s="923"/>
      <c r="DO122" s="923"/>
      <c r="DP122" s="923"/>
      <c r="DQ122" s="923">
        <v>170733</v>
      </c>
      <c r="DR122" s="923"/>
      <c r="DS122" s="923"/>
      <c r="DT122" s="923"/>
      <c r="DU122" s="923"/>
      <c r="DV122" s="924">
        <v>2</v>
      </c>
      <c r="DW122" s="924"/>
      <c r="DX122" s="924"/>
      <c r="DY122" s="924"/>
      <c r="DZ122" s="925"/>
    </row>
    <row r="123" spans="1:130" s="197" customFormat="1" ht="26.25" customHeight="1" thickBot="1">
      <c r="A123" s="978"/>
      <c r="B123" s="949"/>
      <c r="C123" s="919" t="s">
        <v>428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44.1</v>
      </c>
      <c r="BR123" s="1030"/>
      <c r="BS123" s="1030"/>
      <c r="BT123" s="1030"/>
      <c r="BU123" s="1030"/>
      <c r="BV123" s="1030">
        <v>51.1</v>
      </c>
      <c r="BW123" s="1030"/>
      <c r="BX123" s="1030"/>
      <c r="BY123" s="1030"/>
      <c r="BZ123" s="1030"/>
      <c r="CA123" s="1030">
        <v>34</v>
      </c>
      <c r="CB123" s="1030"/>
      <c r="CC123" s="1030"/>
      <c r="CD123" s="1030"/>
      <c r="CE123" s="1030"/>
      <c r="CF123" s="1031"/>
      <c r="CG123" s="1032"/>
      <c r="CH123" s="1032"/>
      <c r="CI123" s="1032"/>
      <c r="CJ123" s="1033"/>
      <c r="CK123" s="1019"/>
      <c r="CL123" s="1020"/>
      <c r="CM123" s="1020"/>
      <c r="CN123" s="1020"/>
      <c r="CO123" s="1021"/>
      <c r="CP123" s="1010" t="s">
        <v>386</v>
      </c>
      <c r="CQ123" s="1011"/>
      <c r="CR123" s="1011"/>
      <c r="CS123" s="1011"/>
      <c r="CT123" s="1011"/>
      <c r="CU123" s="1011"/>
      <c r="CV123" s="1011"/>
      <c r="CW123" s="1011"/>
      <c r="CX123" s="1011"/>
      <c r="CY123" s="1011"/>
      <c r="CZ123" s="1011"/>
      <c r="DA123" s="1011"/>
      <c r="DB123" s="1011"/>
      <c r="DC123" s="1011"/>
      <c r="DD123" s="1011"/>
      <c r="DE123" s="1011"/>
      <c r="DF123" s="1012"/>
      <c r="DG123" s="961">
        <v>23385</v>
      </c>
      <c r="DH123" s="962"/>
      <c r="DI123" s="962"/>
      <c r="DJ123" s="962"/>
      <c r="DK123" s="963"/>
      <c r="DL123" s="964">
        <v>19894</v>
      </c>
      <c r="DM123" s="962"/>
      <c r="DN123" s="962"/>
      <c r="DO123" s="962"/>
      <c r="DP123" s="963"/>
      <c r="DQ123" s="964">
        <v>25292</v>
      </c>
      <c r="DR123" s="962"/>
      <c r="DS123" s="962"/>
      <c r="DT123" s="962"/>
      <c r="DU123" s="963"/>
      <c r="DV123" s="965">
        <v>0.3</v>
      </c>
      <c r="DW123" s="966"/>
      <c r="DX123" s="966"/>
      <c r="DY123" s="966"/>
      <c r="DZ123" s="967"/>
    </row>
    <row r="124" spans="1:130" s="197" customFormat="1" ht="26.25" customHeight="1">
      <c r="A124" s="978"/>
      <c r="B124" s="949"/>
      <c r="C124" s="919" t="s">
        <v>431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443</v>
      </c>
      <c r="CQ124" s="1011"/>
      <c r="CR124" s="1011"/>
      <c r="CS124" s="1011"/>
      <c r="CT124" s="1011"/>
      <c r="CU124" s="1011"/>
      <c r="CV124" s="1011"/>
      <c r="CW124" s="1011"/>
      <c r="CX124" s="1011"/>
      <c r="CY124" s="1011"/>
      <c r="CZ124" s="1011"/>
      <c r="DA124" s="1011"/>
      <c r="DB124" s="1011"/>
      <c r="DC124" s="1011"/>
      <c r="DD124" s="1011"/>
      <c r="DE124" s="1011"/>
      <c r="DF124" s="1012"/>
      <c r="DG124" s="1000">
        <v>3846</v>
      </c>
      <c r="DH124" s="1001"/>
      <c r="DI124" s="1001"/>
      <c r="DJ124" s="1001"/>
      <c r="DK124" s="1002"/>
      <c r="DL124" s="1003">
        <v>4576</v>
      </c>
      <c r="DM124" s="1001"/>
      <c r="DN124" s="1001"/>
      <c r="DO124" s="1001"/>
      <c r="DP124" s="1002"/>
      <c r="DQ124" s="1003">
        <v>3961</v>
      </c>
      <c r="DR124" s="1001"/>
      <c r="DS124" s="1001"/>
      <c r="DT124" s="1001"/>
      <c r="DU124" s="1002"/>
      <c r="DV124" s="1004">
        <v>0</v>
      </c>
      <c r="DW124" s="1005"/>
      <c r="DX124" s="1005"/>
      <c r="DY124" s="1005"/>
      <c r="DZ124" s="1006"/>
    </row>
    <row r="125" spans="1:130" s="197" customFormat="1" ht="26.25" customHeight="1" thickBot="1">
      <c r="A125" s="978"/>
      <c r="B125" s="949"/>
      <c r="C125" s="919" t="s">
        <v>433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444</v>
      </c>
      <c r="CL125" s="1017"/>
      <c r="CM125" s="1017"/>
      <c r="CN125" s="1017"/>
      <c r="CO125" s="1018"/>
      <c r="CP125" s="943" t="s">
        <v>445</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48377</v>
      </c>
      <c r="AB126" s="962"/>
      <c r="AC126" s="962"/>
      <c r="AD126" s="962"/>
      <c r="AE126" s="963"/>
      <c r="AF126" s="964">
        <v>48377</v>
      </c>
      <c r="AG126" s="962"/>
      <c r="AH126" s="962"/>
      <c r="AI126" s="962"/>
      <c r="AJ126" s="963"/>
      <c r="AK126" s="964">
        <v>48377</v>
      </c>
      <c r="AL126" s="962"/>
      <c r="AM126" s="962"/>
      <c r="AN126" s="962"/>
      <c r="AO126" s="963"/>
      <c r="AP126" s="965">
        <v>0.6</v>
      </c>
      <c r="AQ126" s="966"/>
      <c r="AR126" s="966"/>
      <c r="AS126" s="966"/>
      <c r="AT126" s="967"/>
      <c r="AU126" s="233"/>
      <c r="AV126" s="233"/>
      <c r="AW126" s="233"/>
      <c r="AX126" s="1039" t="s">
        <v>446</v>
      </c>
      <c r="AY126" s="1040"/>
      <c r="AZ126" s="1040"/>
      <c r="BA126" s="1040"/>
      <c r="BB126" s="1040"/>
      <c r="BC126" s="1040"/>
      <c r="BD126" s="1040"/>
      <c r="BE126" s="1041"/>
      <c r="BF126" s="1055" t="s">
        <v>447</v>
      </c>
      <c r="BG126" s="1040"/>
      <c r="BH126" s="1040"/>
      <c r="BI126" s="1040"/>
      <c r="BJ126" s="1040"/>
      <c r="BK126" s="1040"/>
      <c r="BL126" s="1041"/>
      <c r="BM126" s="1055" t="s">
        <v>448</v>
      </c>
      <c r="BN126" s="1040"/>
      <c r="BO126" s="1040"/>
      <c r="BP126" s="1040"/>
      <c r="BQ126" s="1040"/>
      <c r="BR126" s="1040"/>
      <c r="BS126" s="1041"/>
      <c r="BT126" s="1055" t="s">
        <v>449</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450</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451</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17903</v>
      </c>
      <c r="AB127" s="962"/>
      <c r="AC127" s="962"/>
      <c r="AD127" s="962"/>
      <c r="AE127" s="963"/>
      <c r="AF127" s="964">
        <v>15564</v>
      </c>
      <c r="AG127" s="962"/>
      <c r="AH127" s="962"/>
      <c r="AI127" s="962"/>
      <c r="AJ127" s="963"/>
      <c r="AK127" s="964">
        <v>14030</v>
      </c>
      <c r="AL127" s="962"/>
      <c r="AM127" s="962"/>
      <c r="AN127" s="962"/>
      <c r="AO127" s="963"/>
      <c r="AP127" s="965">
        <v>0.2</v>
      </c>
      <c r="AQ127" s="966"/>
      <c r="AR127" s="966"/>
      <c r="AS127" s="966"/>
      <c r="AT127" s="967"/>
      <c r="AU127" s="233"/>
      <c r="AV127" s="233"/>
      <c r="AW127" s="233"/>
      <c r="AX127" s="889" t="s">
        <v>452</v>
      </c>
      <c r="AY127" s="890"/>
      <c r="AZ127" s="890"/>
      <c r="BA127" s="890"/>
      <c r="BB127" s="890"/>
      <c r="BC127" s="890"/>
      <c r="BD127" s="890"/>
      <c r="BE127" s="891"/>
      <c r="BF127" s="1044" t="s">
        <v>112</v>
      </c>
      <c r="BG127" s="1045"/>
      <c r="BH127" s="1045"/>
      <c r="BI127" s="1045"/>
      <c r="BJ127" s="1045"/>
      <c r="BK127" s="1045"/>
      <c r="BL127" s="1054"/>
      <c r="BM127" s="1044">
        <v>13.34</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453</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455</v>
      </c>
      <c r="X128" s="1076"/>
      <c r="Y128" s="1076"/>
      <c r="Z128" s="1077"/>
      <c r="AA128" s="1092">
        <v>415874</v>
      </c>
      <c r="AB128" s="1093"/>
      <c r="AC128" s="1093"/>
      <c r="AD128" s="1093"/>
      <c r="AE128" s="1094"/>
      <c r="AF128" s="1095">
        <v>428739</v>
      </c>
      <c r="AG128" s="1093"/>
      <c r="AH128" s="1093"/>
      <c r="AI128" s="1093"/>
      <c r="AJ128" s="1094"/>
      <c r="AK128" s="1095">
        <v>439271</v>
      </c>
      <c r="AL128" s="1093"/>
      <c r="AM128" s="1093"/>
      <c r="AN128" s="1093"/>
      <c r="AO128" s="1094"/>
      <c r="AP128" s="1096"/>
      <c r="AQ128" s="1097"/>
      <c r="AR128" s="1097"/>
      <c r="AS128" s="1097"/>
      <c r="AT128" s="1098"/>
      <c r="AU128" s="235"/>
      <c r="AV128" s="235"/>
      <c r="AW128" s="235"/>
      <c r="AX128" s="1057" t="s">
        <v>456</v>
      </c>
      <c r="AY128" s="953"/>
      <c r="AZ128" s="953"/>
      <c r="BA128" s="953"/>
      <c r="BB128" s="953"/>
      <c r="BC128" s="953"/>
      <c r="BD128" s="953"/>
      <c r="BE128" s="954"/>
      <c r="BF128" s="1069" t="s">
        <v>112</v>
      </c>
      <c r="BG128" s="1070"/>
      <c r="BH128" s="1070"/>
      <c r="BI128" s="1070"/>
      <c r="BJ128" s="1070"/>
      <c r="BK128" s="1070"/>
      <c r="BL128" s="1071"/>
      <c r="BM128" s="1069">
        <v>18.34</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457</v>
      </c>
      <c r="X129" s="1064"/>
      <c r="Y129" s="1064"/>
      <c r="Z129" s="1065"/>
      <c r="AA129" s="961">
        <v>10129810</v>
      </c>
      <c r="AB129" s="962"/>
      <c r="AC129" s="962"/>
      <c r="AD129" s="962"/>
      <c r="AE129" s="963"/>
      <c r="AF129" s="964">
        <v>10132089</v>
      </c>
      <c r="AG129" s="962"/>
      <c r="AH129" s="962"/>
      <c r="AI129" s="962"/>
      <c r="AJ129" s="963"/>
      <c r="AK129" s="964">
        <v>9957175</v>
      </c>
      <c r="AL129" s="962"/>
      <c r="AM129" s="962"/>
      <c r="AN129" s="962"/>
      <c r="AO129" s="963"/>
      <c r="AP129" s="1066"/>
      <c r="AQ129" s="1067"/>
      <c r="AR129" s="1067"/>
      <c r="AS129" s="1067"/>
      <c r="AT129" s="1068"/>
      <c r="AU129" s="235"/>
      <c r="AV129" s="235"/>
      <c r="AW129" s="235"/>
      <c r="AX129" s="1057" t="s">
        <v>458</v>
      </c>
      <c r="AY129" s="953"/>
      <c r="AZ129" s="953"/>
      <c r="BA129" s="953"/>
      <c r="BB129" s="953"/>
      <c r="BC129" s="953"/>
      <c r="BD129" s="953"/>
      <c r="BE129" s="954"/>
      <c r="BF129" s="1058">
        <v>8.1</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460</v>
      </c>
      <c r="X130" s="1064"/>
      <c r="Y130" s="1064"/>
      <c r="Z130" s="1065"/>
      <c r="AA130" s="961">
        <v>1451143</v>
      </c>
      <c r="AB130" s="962"/>
      <c r="AC130" s="962"/>
      <c r="AD130" s="962"/>
      <c r="AE130" s="963"/>
      <c r="AF130" s="964">
        <v>1425755</v>
      </c>
      <c r="AG130" s="962"/>
      <c r="AH130" s="962"/>
      <c r="AI130" s="962"/>
      <c r="AJ130" s="963"/>
      <c r="AK130" s="964">
        <v>1355702</v>
      </c>
      <c r="AL130" s="962"/>
      <c r="AM130" s="962"/>
      <c r="AN130" s="962"/>
      <c r="AO130" s="963"/>
      <c r="AP130" s="1066"/>
      <c r="AQ130" s="1067"/>
      <c r="AR130" s="1067"/>
      <c r="AS130" s="1067"/>
      <c r="AT130" s="1068"/>
      <c r="AU130" s="235"/>
      <c r="AV130" s="235"/>
      <c r="AW130" s="235"/>
      <c r="AX130" s="1116" t="s">
        <v>461</v>
      </c>
      <c r="AY130" s="1048"/>
      <c r="AZ130" s="1048"/>
      <c r="BA130" s="1048"/>
      <c r="BB130" s="1048"/>
      <c r="BC130" s="1048"/>
      <c r="BD130" s="1048"/>
      <c r="BE130" s="1049"/>
      <c r="BF130" s="1078">
        <v>34</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462</v>
      </c>
      <c r="X131" s="1087"/>
      <c r="Y131" s="1087"/>
      <c r="Z131" s="1088"/>
      <c r="AA131" s="1000">
        <v>8678667</v>
      </c>
      <c r="AB131" s="1001"/>
      <c r="AC131" s="1001"/>
      <c r="AD131" s="1001"/>
      <c r="AE131" s="1002"/>
      <c r="AF131" s="1003">
        <v>8706334</v>
      </c>
      <c r="AG131" s="1001"/>
      <c r="AH131" s="1001"/>
      <c r="AI131" s="1001"/>
      <c r="AJ131" s="1002"/>
      <c r="AK131" s="1003">
        <v>8601473</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464</v>
      </c>
      <c r="W132" s="1104"/>
      <c r="X132" s="1104"/>
      <c r="Y132" s="1104"/>
      <c r="Z132" s="1105"/>
      <c r="AA132" s="1106">
        <v>9.7124132079999992</v>
      </c>
      <c r="AB132" s="1107"/>
      <c r="AC132" s="1107"/>
      <c r="AD132" s="1107"/>
      <c r="AE132" s="1108"/>
      <c r="AF132" s="1109">
        <v>8.6792213579999995</v>
      </c>
      <c r="AG132" s="1107"/>
      <c r="AH132" s="1107"/>
      <c r="AI132" s="1107"/>
      <c r="AJ132" s="1108"/>
      <c r="AK132" s="1109">
        <v>6.1632234390000002</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465</v>
      </c>
      <c r="W133" s="1111"/>
      <c r="X133" s="1111"/>
      <c r="Y133" s="1111"/>
      <c r="Z133" s="1112"/>
      <c r="AA133" s="1113">
        <v>7.7</v>
      </c>
      <c r="AB133" s="1114"/>
      <c r="AC133" s="1114"/>
      <c r="AD133" s="1114"/>
      <c r="AE133" s="1115"/>
      <c r="AF133" s="1113">
        <v>8.4</v>
      </c>
      <c r="AG133" s="1114"/>
      <c r="AH133" s="1114"/>
      <c r="AI133" s="1114"/>
      <c r="AJ133" s="1115"/>
      <c r="AK133" s="1113">
        <v>8.1</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0" t="s">
        <v>468</v>
      </c>
      <c r="L7" s="254"/>
      <c r="M7" s="255" t="s">
        <v>469</v>
      </c>
      <c r="N7" s="256"/>
    </row>
    <row r="8" spans="1:16">
      <c r="A8" s="248"/>
      <c r="B8" s="244"/>
      <c r="C8" s="244"/>
      <c r="D8" s="244"/>
      <c r="E8" s="244"/>
      <c r="F8" s="244"/>
      <c r="G8" s="257"/>
      <c r="H8" s="258"/>
      <c r="I8" s="258"/>
      <c r="J8" s="259"/>
      <c r="K8" s="1121"/>
      <c r="L8" s="260" t="s">
        <v>470</v>
      </c>
      <c r="M8" s="261" t="s">
        <v>471</v>
      </c>
      <c r="N8" s="262" t="s">
        <v>472</v>
      </c>
    </row>
    <row r="9" spans="1:16">
      <c r="A9" s="248"/>
      <c r="B9" s="244"/>
      <c r="C9" s="244"/>
      <c r="D9" s="244"/>
      <c r="E9" s="244"/>
      <c r="F9" s="244"/>
      <c r="G9" s="1122" t="s">
        <v>473</v>
      </c>
      <c r="H9" s="1123"/>
      <c r="I9" s="1123"/>
      <c r="J9" s="1124"/>
      <c r="K9" s="263">
        <v>3895548</v>
      </c>
      <c r="L9" s="264">
        <v>101336</v>
      </c>
      <c r="M9" s="265">
        <v>95179</v>
      </c>
      <c r="N9" s="266">
        <v>6.5</v>
      </c>
    </row>
    <row r="10" spans="1:16">
      <c r="A10" s="248"/>
      <c r="B10" s="244"/>
      <c r="C10" s="244"/>
      <c r="D10" s="244"/>
      <c r="E10" s="244"/>
      <c r="F10" s="244"/>
      <c r="G10" s="1122" t="s">
        <v>474</v>
      </c>
      <c r="H10" s="1123"/>
      <c r="I10" s="1123"/>
      <c r="J10" s="1124"/>
      <c r="K10" s="267">
        <v>102221</v>
      </c>
      <c r="L10" s="268">
        <v>2659</v>
      </c>
      <c r="M10" s="269">
        <v>5413</v>
      </c>
      <c r="N10" s="270">
        <v>-50.9</v>
      </c>
    </row>
    <row r="11" spans="1:16" ht="13.5" customHeight="1">
      <c r="A11" s="248"/>
      <c r="B11" s="244"/>
      <c r="C11" s="244"/>
      <c r="D11" s="244"/>
      <c r="E11" s="244"/>
      <c r="F11" s="244"/>
      <c r="G11" s="1122" t="s">
        <v>475</v>
      </c>
      <c r="H11" s="1123"/>
      <c r="I11" s="1123"/>
      <c r="J11" s="1124"/>
      <c r="K11" s="267">
        <v>989</v>
      </c>
      <c r="L11" s="268">
        <v>26</v>
      </c>
      <c r="M11" s="269">
        <v>5563</v>
      </c>
      <c r="N11" s="270">
        <v>-99.5</v>
      </c>
    </row>
    <row r="12" spans="1:16" ht="13.5" customHeight="1">
      <c r="A12" s="248"/>
      <c r="B12" s="244"/>
      <c r="C12" s="244"/>
      <c r="D12" s="244"/>
      <c r="E12" s="244"/>
      <c r="F12" s="244"/>
      <c r="G12" s="1122" t="s">
        <v>476</v>
      </c>
      <c r="H12" s="1123"/>
      <c r="I12" s="1123"/>
      <c r="J12" s="1124"/>
      <c r="K12" s="267" t="s">
        <v>477</v>
      </c>
      <c r="L12" s="268" t="s">
        <v>477</v>
      </c>
      <c r="M12" s="269">
        <v>1143</v>
      </c>
      <c r="N12" s="270" t="s">
        <v>477</v>
      </c>
    </row>
    <row r="13" spans="1:16" ht="13.5" customHeight="1">
      <c r="A13" s="248"/>
      <c r="B13" s="244"/>
      <c r="C13" s="244"/>
      <c r="D13" s="244"/>
      <c r="E13" s="244"/>
      <c r="F13" s="244"/>
      <c r="G13" s="1122" t="s">
        <v>478</v>
      </c>
      <c r="H13" s="1123"/>
      <c r="I13" s="1123"/>
      <c r="J13" s="1124"/>
      <c r="K13" s="267" t="s">
        <v>477</v>
      </c>
      <c r="L13" s="268" t="s">
        <v>477</v>
      </c>
      <c r="M13" s="269" t="s">
        <v>477</v>
      </c>
      <c r="N13" s="270" t="s">
        <v>477</v>
      </c>
    </row>
    <row r="14" spans="1:16" ht="13.5" customHeight="1">
      <c r="A14" s="248"/>
      <c r="B14" s="244"/>
      <c r="C14" s="244"/>
      <c r="D14" s="244"/>
      <c r="E14" s="244"/>
      <c r="F14" s="244"/>
      <c r="G14" s="1122" t="s">
        <v>479</v>
      </c>
      <c r="H14" s="1123"/>
      <c r="I14" s="1123"/>
      <c r="J14" s="1124"/>
      <c r="K14" s="267">
        <v>154452</v>
      </c>
      <c r="L14" s="268">
        <v>4018</v>
      </c>
      <c r="M14" s="269">
        <v>4991</v>
      </c>
      <c r="N14" s="270">
        <v>-19.5</v>
      </c>
    </row>
    <row r="15" spans="1:16" ht="13.5" customHeight="1">
      <c r="A15" s="248"/>
      <c r="B15" s="244"/>
      <c r="C15" s="244"/>
      <c r="D15" s="244"/>
      <c r="E15" s="244"/>
      <c r="F15" s="244"/>
      <c r="G15" s="1122" t="s">
        <v>480</v>
      </c>
      <c r="H15" s="1123"/>
      <c r="I15" s="1123"/>
      <c r="J15" s="1124"/>
      <c r="K15" s="267">
        <v>77821</v>
      </c>
      <c r="L15" s="268">
        <v>2024</v>
      </c>
      <c r="M15" s="269">
        <v>1758</v>
      </c>
      <c r="N15" s="270">
        <v>15.1</v>
      </c>
    </row>
    <row r="16" spans="1:16">
      <c r="A16" s="248"/>
      <c r="B16" s="244"/>
      <c r="C16" s="244"/>
      <c r="D16" s="244"/>
      <c r="E16" s="244"/>
      <c r="F16" s="244"/>
      <c r="G16" s="1125" t="s">
        <v>481</v>
      </c>
      <c r="H16" s="1126"/>
      <c r="I16" s="1126"/>
      <c r="J16" s="1127"/>
      <c r="K16" s="268">
        <v>-572190</v>
      </c>
      <c r="L16" s="268">
        <v>-14885</v>
      </c>
      <c r="M16" s="269">
        <v>-12532</v>
      </c>
      <c r="N16" s="270">
        <v>18.8</v>
      </c>
    </row>
    <row r="17" spans="1:16">
      <c r="A17" s="248"/>
      <c r="B17" s="244"/>
      <c r="C17" s="244"/>
      <c r="D17" s="244"/>
      <c r="E17" s="244"/>
      <c r="F17" s="244"/>
      <c r="G17" s="1125" t="s">
        <v>170</v>
      </c>
      <c r="H17" s="1126"/>
      <c r="I17" s="1126"/>
      <c r="J17" s="1127"/>
      <c r="K17" s="268">
        <v>3658841</v>
      </c>
      <c r="L17" s="268">
        <v>95178</v>
      </c>
      <c r="M17" s="269">
        <v>101515</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7" t="s">
        <v>486</v>
      </c>
      <c r="H21" s="1118"/>
      <c r="I21" s="1118"/>
      <c r="J21" s="1119"/>
      <c r="K21" s="280">
        <v>11.06</v>
      </c>
      <c r="L21" s="281">
        <v>10.38</v>
      </c>
      <c r="M21" s="282">
        <v>0.68</v>
      </c>
      <c r="N21" s="249"/>
      <c r="O21" s="283"/>
      <c r="P21" s="279"/>
    </row>
    <row r="22" spans="1:16" s="284" customFormat="1">
      <c r="A22" s="279"/>
      <c r="B22" s="249"/>
      <c r="C22" s="249"/>
      <c r="D22" s="249"/>
      <c r="E22" s="249"/>
      <c r="F22" s="249"/>
      <c r="G22" s="1117" t="s">
        <v>487</v>
      </c>
      <c r="H22" s="1118"/>
      <c r="I22" s="1118"/>
      <c r="J22" s="1119"/>
      <c r="K22" s="285">
        <v>103.4</v>
      </c>
      <c r="L22" s="286">
        <v>96.1</v>
      </c>
      <c r="M22" s="287">
        <v>7.3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468</v>
      </c>
      <c r="L30" s="254"/>
      <c r="M30" s="255" t="s">
        <v>469</v>
      </c>
      <c r="N30" s="256"/>
    </row>
    <row r="31" spans="1:16">
      <c r="A31" s="248"/>
      <c r="B31" s="244"/>
      <c r="C31" s="244"/>
      <c r="D31" s="244"/>
      <c r="E31" s="244"/>
      <c r="F31" s="244"/>
      <c r="G31" s="257"/>
      <c r="H31" s="258"/>
      <c r="I31" s="258"/>
      <c r="J31" s="259"/>
      <c r="K31" s="1121"/>
      <c r="L31" s="260" t="s">
        <v>470</v>
      </c>
      <c r="M31" s="261" t="s">
        <v>471</v>
      </c>
      <c r="N31" s="262" t="s">
        <v>472</v>
      </c>
    </row>
    <row r="32" spans="1:16" ht="27" customHeight="1">
      <c r="A32" s="248"/>
      <c r="B32" s="244"/>
      <c r="C32" s="244"/>
      <c r="D32" s="244"/>
      <c r="E32" s="244"/>
      <c r="F32" s="244"/>
      <c r="G32" s="1133" t="s">
        <v>490</v>
      </c>
      <c r="H32" s="1134"/>
      <c r="I32" s="1134"/>
      <c r="J32" s="1135"/>
      <c r="K32" s="294">
        <v>1918457</v>
      </c>
      <c r="L32" s="294">
        <v>49905</v>
      </c>
      <c r="M32" s="295">
        <v>71139</v>
      </c>
      <c r="N32" s="296">
        <v>-29.8</v>
      </c>
    </row>
    <row r="33" spans="1:16" ht="13.5" customHeight="1">
      <c r="A33" s="248"/>
      <c r="B33" s="244"/>
      <c r="C33" s="244"/>
      <c r="D33" s="244"/>
      <c r="E33" s="244"/>
      <c r="F33" s="244"/>
      <c r="G33" s="1133" t="s">
        <v>491</v>
      </c>
      <c r="H33" s="1134"/>
      <c r="I33" s="1134"/>
      <c r="J33" s="1135"/>
      <c r="K33" s="294" t="s">
        <v>477</v>
      </c>
      <c r="L33" s="294" t="s">
        <v>477</v>
      </c>
      <c r="M33" s="295" t="s">
        <v>477</v>
      </c>
      <c r="N33" s="296" t="s">
        <v>477</v>
      </c>
    </row>
    <row r="34" spans="1:16" ht="27" customHeight="1">
      <c r="A34" s="248"/>
      <c r="B34" s="244"/>
      <c r="C34" s="244"/>
      <c r="D34" s="244"/>
      <c r="E34" s="244"/>
      <c r="F34" s="244"/>
      <c r="G34" s="1133" t="s">
        <v>492</v>
      </c>
      <c r="H34" s="1134"/>
      <c r="I34" s="1134"/>
      <c r="J34" s="1135"/>
      <c r="K34" s="294" t="s">
        <v>477</v>
      </c>
      <c r="L34" s="294" t="s">
        <v>477</v>
      </c>
      <c r="M34" s="295" t="s">
        <v>477</v>
      </c>
      <c r="N34" s="296" t="s">
        <v>477</v>
      </c>
    </row>
    <row r="35" spans="1:16" ht="27" customHeight="1">
      <c r="A35" s="248"/>
      <c r="B35" s="244"/>
      <c r="C35" s="244"/>
      <c r="D35" s="244"/>
      <c r="E35" s="244"/>
      <c r="F35" s="244"/>
      <c r="G35" s="1133" t="s">
        <v>493</v>
      </c>
      <c r="H35" s="1134"/>
      <c r="I35" s="1134"/>
      <c r="J35" s="1135"/>
      <c r="K35" s="294">
        <v>343946</v>
      </c>
      <c r="L35" s="294">
        <v>8947</v>
      </c>
      <c r="M35" s="295">
        <v>26657</v>
      </c>
      <c r="N35" s="296">
        <v>-66.400000000000006</v>
      </c>
    </row>
    <row r="36" spans="1:16" ht="27" customHeight="1">
      <c r="A36" s="248"/>
      <c r="B36" s="244"/>
      <c r="C36" s="244"/>
      <c r="D36" s="244"/>
      <c r="E36" s="244"/>
      <c r="F36" s="244"/>
      <c r="G36" s="1133" t="s">
        <v>494</v>
      </c>
      <c r="H36" s="1134"/>
      <c r="I36" s="1134"/>
      <c r="J36" s="1135"/>
      <c r="K36" s="294" t="s">
        <v>477</v>
      </c>
      <c r="L36" s="294" t="s">
        <v>477</v>
      </c>
      <c r="M36" s="295">
        <v>1622</v>
      </c>
      <c r="N36" s="296" t="s">
        <v>477</v>
      </c>
    </row>
    <row r="37" spans="1:16" ht="13.5" customHeight="1">
      <c r="A37" s="248"/>
      <c r="B37" s="244"/>
      <c r="C37" s="244"/>
      <c r="D37" s="244"/>
      <c r="E37" s="244"/>
      <c r="F37" s="244"/>
      <c r="G37" s="1133" t="s">
        <v>495</v>
      </c>
      <c r="H37" s="1134"/>
      <c r="I37" s="1134"/>
      <c r="J37" s="1135"/>
      <c r="K37" s="294">
        <v>62407</v>
      </c>
      <c r="L37" s="294">
        <v>1623</v>
      </c>
      <c r="M37" s="295">
        <v>754</v>
      </c>
      <c r="N37" s="296">
        <v>115.3</v>
      </c>
    </row>
    <row r="38" spans="1:16" ht="27" customHeight="1">
      <c r="A38" s="248"/>
      <c r="B38" s="244"/>
      <c r="C38" s="244"/>
      <c r="D38" s="244"/>
      <c r="E38" s="244"/>
      <c r="F38" s="244"/>
      <c r="G38" s="1136" t="s">
        <v>496</v>
      </c>
      <c r="H38" s="1137"/>
      <c r="I38" s="1137"/>
      <c r="J38" s="1138"/>
      <c r="K38" s="297">
        <v>291</v>
      </c>
      <c r="L38" s="297">
        <v>8</v>
      </c>
      <c r="M38" s="298">
        <v>18</v>
      </c>
      <c r="N38" s="299">
        <v>-55.6</v>
      </c>
      <c r="O38" s="293"/>
    </row>
    <row r="39" spans="1:16">
      <c r="A39" s="248"/>
      <c r="B39" s="244"/>
      <c r="C39" s="244"/>
      <c r="D39" s="244"/>
      <c r="E39" s="244"/>
      <c r="F39" s="244"/>
      <c r="G39" s="1136" t="s">
        <v>497</v>
      </c>
      <c r="H39" s="1137"/>
      <c r="I39" s="1137"/>
      <c r="J39" s="1138"/>
      <c r="K39" s="300">
        <v>-439271</v>
      </c>
      <c r="L39" s="300">
        <v>-11427</v>
      </c>
      <c r="M39" s="301">
        <v>-8492</v>
      </c>
      <c r="N39" s="302">
        <v>34.6</v>
      </c>
      <c r="O39" s="293"/>
    </row>
    <row r="40" spans="1:16" ht="27" customHeight="1">
      <c r="A40" s="248"/>
      <c r="B40" s="244"/>
      <c r="C40" s="244"/>
      <c r="D40" s="244"/>
      <c r="E40" s="244"/>
      <c r="F40" s="244"/>
      <c r="G40" s="1133" t="s">
        <v>498</v>
      </c>
      <c r="H40" s="1134"/>
      <c r="I40" s="1134"/>
      <c r="J40" s="1135"/>
      <c r="K40" s="300">
        <v>-1355702</v>
      </c>
      <c r="L40" s="300">
        <v>-35266</v>
      </c>
      <c r="M40" s="301">
        <v>-60169</v>
      </c>
      <c r="N40" s="302">
        <v>-41.4</v>
      </c>
      <c r="O40" s="293"/>
    </row>
    <row r="41" spans="1:16">
      <c r="A41" s="248"/>
      <c r="B41" s="244"/>
      <c r="C41" s="244"/>
      <c r="D41" s="244"/>
      <c r="E41" s="244"/>
      <c r="F41" s="244"/>
      <c r="G41" s="1139" t="s">
        <v>280</v>
      </c>
      <c r="H41" s="1140"/>
      <c r="I41" s="1140"/>
      <c r="J41" s="1141"/>
      <c r="K41" s="294">
        <v>530128</v>
      </c>
      <c r="L41" s="300">
        <v>13790</v>
      </c>
      <c r="M41" s="301">
        <v>31529</v>
      </c>
      <c r="N41" s="302">
        <v>-56.3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8" t="s">
        <v>468</v>
      </c>
      <c r="J49" s="1130" t="s">
        <v>502</v>
      </c>
      <c r="K49" s="1131"/>
      <c r="L49" s="1131"/>
      <c r="M49" s="1131"/>
      <c r="N49" s="1132"/>
    </row>
    <row r="50" spans="1:14">
      <c r="A50" s="248"/>
      <c r="B50" s="244"/>
      <c r="C50" s="244"/>
      <c r="D50" s="244"/>
      <c r="E50" s="244"/>
      <c r="F50" s="244"/>
      <c r="G50" s="312"/>
      <c r="H50" s="313"/>
      <c r="I50" s="1129"/>
      <c r="J50" s="314" t="s">
        <v>503</v>
      </c>
      <c r="K50" s="315" t="s">
        <v>504</v>
      </c>
      <c r="L50" s="316" t="s">
        <v>505</v>
      </c>
      <c r="M50" s="317" t="s">
        <v>506</v>
      </c>
      <c r="N50" s="318" t="s">
        <v>507</v>
      </c>
    </row>
    <row r="51" spans="1:14">
      <c r="A51" s="248"/>
      <c r="B51" s="244"/>
      <c r="C51" s="244"/>
      <c r="D51" s="244"/>
      <c r="E51" s="244"/>
      <c r="F51" s="244"/>
      <c r="G51" s="310" t="s">
        <v>508</v>
      </c>
      <c r="H51" s="311"/>
      <c r="I51" s="319">
        <v>1287724</v>
      </c>
      <c r="J51" s="320">
        <v>32332</v>
      </c>
      <c r="K51" s="321">
        <v>11.2</v>
      </c>
      <c r="L51" s="322">
        <v>63360</v>
      </c>
      <c r="M51" s="323">
        <v>49</v>
      </c>
      <c r="N51" s="324">
        <v>-37.799999999999997</v>
      </c>
    </row>
    <row r="52" spans="1:14">
      <c r="A52" s="248"/>
      <c r="B52" s="244"/>
      <c r="C52" s="244"/>
      <c r="D52" s="244"/>
      <c r="E52" s="244"/>
      <c r="F52" s="244"/>
      <c r="G52" s="325"/>
      <c r="H52" s="326" t="s">
        <v>509</v>
      </c>
      <c r="I52" s="327">
        <v>1099080</v>
      </c>
      <c r="J52" s="328">
        <v>27596</v>
      </c>
      <c r="K52" s="329">
        <v>53.7</v>
      </c>
      <c r="L52" s="330">
        <v>32304</v>
      </c>
      <c r="M52" s="331">
        <v>16.600000000000001</v>
      </c>
      <c r="N52" s="332">
        <v>37.1</v>
      </c>
    </row>
    <row r="53" spans="1:14">
      <c r="A53" s="248"/>
      <c r="B53" s="244"/>
      <c r="C53" s="244"/>
      <c r="D53" s="244"/>
      <c r="E53" s="244"/>
      <c r="F53" s="244"/>
      <c r="G53" s="310" t="s">
        <v>510</v>
      </c>
      <c r="H53" s="311"/>
      <c r="I53" s="319">
        <v>1161918</v>
      </c>
      <c r="J53" s="320">
        <v>29417</v>
      </c>
      <c r="K53" s="321">
        <v>-9</v>
      </c>
      <c r="L53" s="322">
        <v>52377</v>
      </c>
      <c r="M53" s="323">
        <v>-17.3</v>
      </c>
      <c r="N53" s="324">
        <v>8.3000000000000007</v>
      </c>
    </row>
    <row r="54" spans="1:14">
      <c r="A54" s="248"/>
      <c r="B54" s="244"/>
      <c r="C54" s="244"/>
      <c r="D54" s="244"/>
      <c r="E54" s="244"/>
      <c r="F54" s="244"/>
      <c r="G54" s="325"/>
      <c r="H54" s="326" t="s">
        <v>509</v>
      </c>
      <c r="I54" s="327">
        <v>786163</v>
      </c>
      <c r="J54" s="328">
        <v>19904</v>
      </c>
      <c r="K54" s="329">
        <v>-27.9</v>
      </c>
      <c r="L54" s="330">
        <v>23455</v>
      </c>
      <c r="M54" s="331">
        <v>-27.4</v>
      </c>
      <c r="N54" s="332">
        <v>-0.5</v>
      </c>
    </row>
    <row r="55" spans="1:14">
      <c r="A55" s="248"/>
      <c r="B55" s="244"/>
      <c r="C55" s="244"/>
      <c r="D55" s="244"/>
      <c r="E55" s="244"/>
      <c r="F55" s="244"/>
      <c r="G55" s="310" t="s">
        <v>511</v>
      </c>
      <c r="H55" s="311"/>
      <c r="I55" s="319">
        <v>2449087</v>
      </c>
      <c r="J55" s="320">
        <v>62338</v>
      </c>
      <c r="K55" s="321">
        <v>111.9</v>
      </c>
      <c r="L55" s="322">
        <v>62524</v>
      </c>
      <c r="M55" s="323">
        <v>19.399999999999999</v>
      </c>
      <c r="N55" s="324">
        <v>92.5</v>
      </c>
    </row>
    <row r="56" spans="1:14">
      <c r="A56" s="248"/>
      <c r="B56" s="244"/>
      <c r="C56" s="244"/>
      <c r="D56" s="244"/>
      <c r="E56" s="244"/>
      <c r="F56" s="244"/>
      <c r="G56" s="325"/>
      <c r="H56" s="326" t="s">
        <v>509</v>
      </c>
      <c r="I56" s="327">
        <v>1112723</v>
      </c>
      <c r="J56" s="328">
        <v>28323</v>
      </c>
      <c r="K56" s="329">
        <v>42.3</v>
      </c>
      <c r="L56" s="330">
        <v>27569</v>
      </c>
      <c r="M56" s="331">
        <v>17.5</v>
      </c>
      <c r="N56" s="332">
        <v>24.8</v>
      </c>
    </row>
    <row r="57" spans="1:14">
      <c r="A57" s="248"/>
      <c r="B57" s="244"/>
      <c r="C57" s="244"/>
      <c r="D57" s="244"/>
      <c r="E57" s="244"/>
      <c r="F57" s="244"/>
      <c r="G57" s="310" t="s">
        <v>512</v>
      </c>
      <c r="H57" s="311"/>
      <c r="I57" s="319">
        <v>4262522</v>
      </c>
      <c r="J57" s="320">
        <v>109318</v>
      </c>
      <c r="K57" s="321">
        <v>75.400000000000006</v>
      </c>
      <c r="L57" s="322">
        <v>80149</v>
      </c>
      <c r="M57" s="323">
        <v>28.2</v>
      </c>
      <c r="N57" s="324">
        <v>47.2</v>
      </c>
    </row>
    <row r="58" spans="1:14">
      <c r="A58" s="248"/>
      <c r="B58" s="244"/>
      <c r="C58" s="244"/>
      <c r="D58" s="244"/>
      <c r="E58" s="244"/>
      <c r="F58" s="244"/>
      <c r="G58" s="325"/>
      <c r="H58" s="326" t="s">
        <v>509</v>
      </c>
      <c r="I58" s="327">
        <v>2347065</v>
      </c>
      <c r="J58" s="328">
        <v>60194</v>
      </c>
      <c r="K58" s="329">
        <v>112.5</v>
      </c>
      <c r="L58" s="330">
        <v>38398</v>
      </c>
      <c r="M58" s="331">
        <v>39.299999999999997</v>
      </c>
      <c r="N58" s="332">
        <v>73.2</v>
      </c>
    </row>
    <row r="59" spans="1:14">
      <c r="A59" s="248"/>
      <c r="B59" s="244"/>
      <c r="C59" s="244"/>
      <c r="D59" s="244"/>
      <c r="E59" s="244"/>
      <c r="F59" s="244"/>
      <c r="G59" s="310" t="s">
        <v>513</v>
      </c>
      <c r="H59" s="311"/>
      <c r="I59" s="319">
        <v>2131130</v>
      </c>
      <c r="J59" s="320">
        <v>55438</v>
      </c>
      <c r="K59" s="321">
        <v>-49.3</v>
      </c>
      <c r="L59" s="322">
        <v>57697</v>
      </c>
      <c r="M59" s="323">
        <v>-28</v>
      </c>
      <c r="N59" s="324">
        <v>-21.3</v>
      </c>
    </row>
    <row r="60" spans="1:14">
      <c r="A60" s="248"/>
      <c r="B60" s="244"/>
      <c r="C60" s="244"/>
      <c r="D60" s="244"/>
      <c r="E60" s="244"/>
      <c r="F60" s="244"/>
      <c r="G60" s="325"/>
      <c r="H60" s="326" t="s">
        <v>509</v>
      </c>
      <c r="I60" s="333">
        <v>1499920</v>
      </c>
      <c r="J60" s="328">
        <v>39018</v>
      </c>
      <c r="K60" s="329">
        <v>-35.200000000000003</v>
      </c>
      <c r="L60" s="330">
        <v>26743</v>
      </c>
      <c r="M60" s="331">
        <v>-30.4</v>
      </c>
      <c r="N60" s="332">
        <v>-4.8</v>
      </c>
    </row>
    <row r="61" spans="1:14">
      <c r="A61" s="248"/>
      <c r="B61" s="244"/>
      <c r="C61" s="244"/>
      <c r="D61" s="244"/>
      <c r="E61" s="244"/>
      <c r="F61" s="244"/>
      <c r="G61" s="310" t="s">
        <v>514</v>
      </c>
      <c r="H61" s="334"/>
      <c r="I61" s="335">
        <v>2258476</v>
      </c>
      <c r="J61" s="336">
        <v>57769</v>
      </c>
      <c r="K61" s="337">
        <v>28</v>
      </c>
      <c r="L61" s="338">
        <v>63221</v>
      </c>
      <c r="M61" s="339">
        <v>10.3</v>
      </c>
      <c r="N61" s="324">
        <v>17.7</v>
      </c>
    </row>
    <row r="62" spans="1:14">
      <c r="A62" s="248"/>
      <c r="B62" s="244"/>
      <c r="C62" s="244"/>
      <c r="D62" s="244"/>
      <c r="E62" s="244"/>
      <c r="F62" s="244"/>
      <c r="G62" s="325"/>
      <c r="H62" s="326" t="s">
        <v>509</v>
      </c>
      <c r="I62" s="327">
        <v>1368990</v>
      </c>
      <c r="J62" s="328">
        <v>35007</v>
      </c>
      <c r="K62" s="329">
        <v>29.1</v>
      </c>
      <c r="L62" s="330">
        <v>29694</v>
      </c>
      <c r="M62" s="331">
        <v>3.1</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6.96</v>
      </c>
      <c r="G47" s="12">
        <v>11.88</v>
      </c>
      <c r="H47" s="12">
        <v>9.59</v>
      </c>
      <c r="I47" s="12">
        <v>12.83</v>
      </c>
      <c r="J47" s="13">
        <v>14.48</v>
      </c>
    </row>
    <row r="48" spans="2:10" ht="57.75" customHeight="1">
      <c r="B48" s="14"/>
      <c r="C48" s="1144" t="s">
        <v>4</v>
      </c>
      <c r="D48" s="1144"/>
      <c r="E48" s="1145"/>
      <c r="F48" s="15">
        <v>7.04</v>
      </c>
      <c r="G48" s="16">
        <v>5.49</v>
      </c>
      <c r="H48" s="16">
        <v>7.43</v>
      </c>
      <c r="I48" s="16">
        <v>6.28</v>
      </c>
      <c r="J48" s="17">
        <v>9.73</v>
      </c>
    </row>
    <row r="49" spans="2:10" ht="57.75" customHeight="1" thickBot="1">
      <c r="B49" s="18"/>
      <c r="C49" s="1146" t="s">
        <v>5</v>
      </c>
      <c r="D49" s="1146"/>
      <c r="E49" s="1147"/>
      <c r="F49" s="19">
        <v>2</v>
      </c>
      <c r="G49" s="20">
        <v>0.18</v>
      </c>
      <c r="H49" s="20" t="s">
        <v>521</v>
      </c>
      <c r="I49" s="20" t="s">
        <v>522</v>
      </c>
      <c r="J49" s="21">
        <v>2.2599999999999998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523</v>
      </c>
      <c r="D34" s="1154"/>
      <c r="E34" s="1155"/>
      <c r="F34" s="32">
        <v>1.68</v>
      </c>
      <c r="G34" s="33">
        <v>5.68</v>
      </c>
      <c r="H34" s="33">
        <v>5.97</v>
      </c>
      <c r="I34" s="33">
        <v>7.72</v>
      </c>
      <c r="J34" s="34" t="s">
        <v>524</v>
      </c>
      <c r="K34" s="22"/>
      <c r="L34" s="22"/>
      <c r="M34" s="22"/>
      <c r="N34" s="22"/>
      <c r="O34" s="22"/>
      <c r="P34" s="22"/>
    </row>
    <row r="35" spans="1:16" ht="39" customHeight="1">
      <c r="A35" s="22"/>
      <c r="B35" s="35"/>
      <c r="C35" s="1148" t="s">
        <v>525</v>
      </c>
      <c r="D35" s="1149"/>
      <c r="E35" s="1150"/>
      <c r="F35" s="36">
        <v>0.82</v>
      </c>
      <c r="G35" s="37">
        <v>1.41</v>
      </c>
      <c r="H35" s="37">
        <v>2.65</v>
      </c>
      <c r="I35" s="37">
        <v>3.26</v>
      </c>
      <c r="J35" s="38" t="s">
        <v>526</v>
      </c>
      <c r="K35" s="22"/>
      <c r="L35" s="22"/>
      <c r="M35" s="22"/>
      <c r="N35" s="22"/>
      <c r="O35" s="22"/>
      <c r="P35" s="22"/>
    </row>
    <row r="36" spans="1:16" ht="39" customHeight="1">
      <c r="A36" s="22"/>
      <c r="B36" s="35"/>
      <c r="C36" s="1148" t="s">
        <v>527</v>
      </c>
      <c r="D36" s="1149"/>
      <c r="E36" s="1150"/>
      <c r="F36" s="36">
        <v>0</v>
      </c>
      <c r="G36" s="37">
        <v>0</v>
      </c>
      <c r="H36" s="37">
        <v>0</v>
      </c>
      <c r="I36" s="37">
        <v>0</v>
      </c>
      <c r="J36" s="38" t="s">
        <v>528</v>
      </c>
      <c r="K36" s="22"/>
      <c r="L36" s="22"/>
      <c r="M36" s="22"/>
      <c r="N36" s="22"/>
      <c r="O36" s="22"/>
      <c r="P36" s="22"/>
    </row>
    <row r="37" spans="1:16" ht="39" customHeight="1">
      <c r="A37" s="22"/>
      <c r="B37" s="35"/>
      <c r="C37" s="1148" t="s">
        <v>529</v>
      </c>
      <c r="D37" s="1149"/>
      <c r="E37" s="1150"/>
      <c r="F37" s="36">
        <v>7.04</v>
      </c>
      <c r="G37" s="37">
        <v>5.48</v>
      </c>
      <c r="H37" s="37">
        <v>7.43</v>
      </c>
      <c r="I37" s="37">
        <v>6.28</v>
      </c>
      <c r="J37" s="38">
        <v>9.73</v>
      </c>
      <c r="K37" s="22"/>
      <c r="L37" s="22"/>
      <c r="M37" s="22"/>
      <c r="N37" s="22"/>
      <c r="O37" s="22"/>
      <c r="P37" s="22"/>
    </row>
    <row r="38" spans="1:16" ht="39" customHeight="1">
      <c r="A38" s="22"/>
      <c r="B38" s="35"/>
      <c r="C38" s="1148" t="s">
        <v>530</v>
      </c>
      <c r="D38" s="1149"/>
      <c r="E38" s="1150"/>
      <c r="F38" s="36">
        <v>0</v>
      </c>
      <c r="G38" s="37">
        <v>0</v>
      </c>
      <c r="H38" s="37">
        <v>0</v>
      </c>
      <c r="I38" s="37">
        <v>0</v>
      </c>
      <c r="J38" s="38">
        <v>5.86</v>
      </c>
      <c r="K38" s="22"/>
      <c r="L38" s="22"/>
      <c r="M38" s="22"/>
      <c r="N38" s="22"/>
      <c r="O38" s="22"/>
      <c r="P38" s="22"/>
    </row>
    <row r="39" spans="1:16" ht="39" customHeight="1">
      <c r="A39" s="22"/>
      <c r="B39" s="35"/>
      <c r="C39" s="1148" t="s">
        <v>531</v>
      </c>
      <c r="D39" s="1149"/>
      <c r="E39" s="1150"/>
      <c r="F39" s="36">
        <v>1.07</v>
      </c>
      <c r="G39" s="37">
        <v>1.0900000000000001</v>
      </c>
      <c r="H39" s="37">
        <v>2.36</v>
      </c>
      <c r="I39" s="37">
        <v>1.87</v>
      </c>
      <c r="J39" s="38">
        <v>2.64</v>
      </c>
      <c r="K39" s="22"/>
      <c r="L39" s="22"/>
      <c r="M39" s="22"/>
      <c r="N39" s="22"/>
      <c r="O39" s="22"/>
      <c r="P39" s="22"/>
    </row>
    <row r="40" spans="1:16" ht="39" customHeight="1">
      <c r="A40" s="22"/>
      <c r="B40" s="35"/>
      <c r="C40" s="1148" t="s">
        <v>532</v>
      </c>
      <c r="D40" s="1149"/>
      <c r="E40" s="1150"/>
      <c r="F40" s="36">
        <v>0.62</v>
      </c>
      <c r="G40" s="37">
        <v>0.23</v>
      </c>
      <c r="H40" s="37">
        <v>0.42</v>
      </c>
      <c r="I40" s="37">
        <v>0.83</v>
      </c>
      <c r="J40" s="38">
        <v>0.66</v>
      </c>
      <c r="K40" s="22"/>
      <c r="L40" s="22"/>
      <c r="M40" s="22"/>
      <c r="N40" s="22"/>
      <c r="O40" s="22"/>
      <c r="P40" s="22"/>
    </row>
    <row r="41" spans="1:16" ht="39" customHeight="1">
      <c r="A41" s="22"/>
      <c r="B41" s="35"/>
      <c r="C41" s="1148" t="s">
        <v>533</v>
      </c>
      <c r="D41" s="1149"/>
      <c r="E41" s="1150"/>
      <c r="F41" s="36">
        <v>0.03</v>
      </c>
      <c r="G41" s="37">
        <v>0.18</v>
      </c>
      <c r="H41" s="37">
        <v>0.2</v>
      </c>
      <c r="I41" s="37">
        <v>0.03</v>
      </c>
      <c r="J41" s="38">
        <v>0.04</v>
      </c>
      <c r="K41" s="22"/>
      <c r="L41" s="22"/>
      <c r="M41" s="22"/>
      <c r="N41" s="22"/>
      <c r="O41" s="22"/>
      <c r="P41" s="22"/>
    </row>
    <row r="42" spans="1:16" ht="39" customHeight="1">
      <c r="A42" s="22"/>
      <c r="B42" s="39"/>
      <c r="C42" s="1148" t="s">
        <v>534</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535</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2362</v>
      </c>
      <c r="L45" s="60">
        <v>2373</v>
      </c>
      <c r="M45" s="60">
        <v>2287</v>
      </c>
      <c r="N45" s="60">
        <v>2176</v>
      </c>
      <c r="O45" s="61">
        <v>1918</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383</v>
      </c>
      <c r="L48" s="64">
        <v>360</v>
      </c>
      <c r="M48" s="64">
        <v>356</v>
      </c>
      <c r="N48" s="64">
        <v>370</v>
      </c>
      <c r="O48" s="65">
        <v>344</v>
      </c>
      <c r="P48" s="48"/>
      <c r="Q48" s="48"/>
      <c r="R48" s="48"/>
      <c r="S48" s="48"/>
      <c r="T48" s="48"/>
      <c r="U48" s="48"/>
    </row>
    <row r="49" spans="1:21" ht="30.75" customHeight="1">
      <c r="A49" s="48"/>
      <c r="B49" s="1166"/>
      <c r="C49" s="1167"/>
      <c r="D49" s="62"/>
      <c r="E49" s="1158" t="s">
        <v>16</v>
      </c>
      <c r="F49" s="1158"/>
      <c r="G49" s="1158"/>
      <c r="H49" s="1158"/>
      <c r="I49" s="1158"/>
      <c r="J49" s="1159"/>
      <c r="K49" s="63" t="s">
        <v>477</v>
      </c>
      <c r="L49" s="64" t="s">
        <v>477</v>
      </c>
      <c r="M49" s="64" t="s">
        <v>477</v>
      </c>
      <c r="N49" s="64" t="s">
        <v>477</v>
      </c>
      <c r="O49" s="65" t="s">
        <v>477</v>
      </c>
      <c r="P49" s="48"/>
      <c r="Q49" s="48"/>
      <c r="R49" s="48"/>
      <c r="S49" s="48"/>
      <c r="T49" s="48"/>
      <c r="U49" s="48"/>
    </row>
    <row r="50" spans="1:21" ht="30.75" customHeight="1">
      <c r="A50" s="48"/>
      <c r="B50" s="1166"/>
      <c r="C50" s="1167"/>
      <c r="D50" s="62"/>
      <c r="E50" s="1158" t="s">
        <v>17</v>
      </c>
      <c r="F50" s="1158"/>
      <c r="G50" s="1158"/>
      <c r="H50" s="1158"/>
      <c r="I50" s="1158"/>
      <c r="J50" s="1159"/>
      <c r="K50" s="63">
        <v>114</v>
      </c>
      <c r="L50" s="64">
        <v>68</v>
      </c>
      <c r="M50" s="64">
        <v>66</v>
      </c>
      <c r="N50" s="64">
        <v>64</v>
      </c>
      <c r="O50" s="65">
        <v>62</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v>1</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2269</v>
      </c>
      <c r="L52" s="64">
        <v>2190</v>
      </c>
      <c r="M52" s="64">
        <v>1867</v>
      </c>
      <c r="N52" s="64">
        <v>1854</v>
      </c>
      <c r="O52" s="65">
        <v>1795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590</v>
      </c>
      <c r="L53" s="69">
        <v>611</v>
      </c>
      <c r="M53" s="69">
        <v>843</v>
      </c>
      <c r="N53" s="69">
        <v>756</v>
      </c>
      <c r="O53" s="70">
        <v>529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2016-04-27T02:21:54Z</cp:lastPrinted>
  <dcterms:created xsi:type="dcterms:W3CDTF">2016-02-15T01:31:07Z</dcterms:created>
  <dcterms:modified xsi:type="dcterms:W3CDTF">2016-09-30T05:40:50Z</dcterms:modified>
  <cp:category/>
</cp:coreProperties>
</file>