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2107\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E36" i="10"/>
  <c r="C36" i="10"/>
  <c r="C35" i="10"/>
  <c r="U34" i="10"/>
  <c r="U35" i="10" s="1"/>
  <c r="C34" i="10"/>
  <c r="U36" i="10" l="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CO34" i="10" l="1"/>
  <c r="CO35" i="10" s="1"/>
  <c r="CO36" i="10" s="1"/>
  <c r="CO37" i="10" s="1"/>
</calcChain>
</file>

<file path=xl/sharedStrings.xml><?xml version="1.0" encoding="utf-8"?>
<sst xmlns="http://schemas.openxmlformats.org/spreadsheetml/2006/main" count="1064" uniqueCount="576">
  <si>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</si>
  <si>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</si>
  <si>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</si>
  <si>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</si>
  <si>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</si>
  <si>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</si>
  <si>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</si>
  <si>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</si>
  <si>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</si>
  <si>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</si>
  <si>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</si>
  <si>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</si>
  <si>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</si>
  <si>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</si>
  <si>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</si>
  <si>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</si>
  <si>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</si>
  <si>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</si>
  <si>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</si>
  <si>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</si>
  <si>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</si>
  <si>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</si>
  <si>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</si>
  <si>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</si>
  <si>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</si>
  <si>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</si>
  <si>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</si>
  <si>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</si>
  <si>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</si>
  <si>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</si>
  <si>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</si>
  <si>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</si>
  <si>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</si>
  <si>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</si>
  <si>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</si>
  <si>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</si>
  <si>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</si>
  <si>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</si>
  <si>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</si>
  <si>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</si>
  <si>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</si>
  <si>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</si>
  <si>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</si>
  <si>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</si>
  <si>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</si>
  <si>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</si>
  <si>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</si>
  <si>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</si>
  <si>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</si>
  <si>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</si>
  <si>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</si>
  <si>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</si>
  <si>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</si>
  <si>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</si>
  <si>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</si>
  <si>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</si>
  <si>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</si>
  <si>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</si>
  <si>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</si>
  <si>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</si>
  <si>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</si>
  <si>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</si>
  <si>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</si>
  <si>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</si>
  <si>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</si>
  <si>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</si>
  <si>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</si>
  <si>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</si>
  <si>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</si>
  <si>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</si>
  <si>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</si>
  <si>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</si>
  <si>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</si>
  <si>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</si>
  <si>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</si>
  <si>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</si>
  <si>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</si>
  <si>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</si>
  <si>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</si>
  <si>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</si>
  <si>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</si>
  <si>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</si>
  <si>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</si>
  <si>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</si>
  <si>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</si>
  <si>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</si>
  <si>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</si>
  <si>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</si>
  <si>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</si>
  <si>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</si>
  <si>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</si>
  <si>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</si>
  <si>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</si>
  <si>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</si>
  <si>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</si>
  <si>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</si>
  <si>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</si>
  <si>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</si>
  <si>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</si>
  <si>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</si>
  <si>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</si>
  <si>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</si>
  <si>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</si>
  <si>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</si>
  <si>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</si>
  <si>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</si>
  <si>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</si>
  <si>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</si>
  <si>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</si>
  <si>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</si>
  <si>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</si>
  <si>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</si>
  <si>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</si>
  <si>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</si>
  <si>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</si>
  <si>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</si>
  <si>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</si>
  <si>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</si>
  <si>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</si>
  <si>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</si>
  <si>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</si>
  <si>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</si>
  <si>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</si>
  <si>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</si>
  <si>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</si>
  <si>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</si>
  <si>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</si>
  <si>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</si>
  <si>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</si>
  <si>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</si>
  <si>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</si>
  <si>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</si>
  <si>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</si>
  <si>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</si>
  <si>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</si>
  <si>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</si>
  <si>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</si>
  <si>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</si>
  <si>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</si>
  <si>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</si>
  <si>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</si>
  <si>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</si>
  <si>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</si>
  <si>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</si>
  <si>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</si>
  <si>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</si>
  <si>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</si>
  <si>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</si>
  <si>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</si>
  <si>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</si>
  <si>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</si>
  <si>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</si>
  <si>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</si>
  <si>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</si>
  <si>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</si>
  <si>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</si>
  <si>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</si>
  <si>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</si>
  <si>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</si>
  <si>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</si>
  <si>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</si>
  <si>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</si>
  <si>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</si>
  <si>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</si>
  <si>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</si>
  <si>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</si>
  <si>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</si>
  <si>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</si>
  <si>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</si>
  <si>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</si>
  <si>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</si>
  <si>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</si>
  <si>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</si>
  <si>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</si>
  <si>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</si>
  <si>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</si>
  <si>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</si>
  <si>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</si>
  <si>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</si>
  <si>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</si>
  <si>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</si>
  <si>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</si>
  <si>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</si>
  <si>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</si>
  <si>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</si>
  <si>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</si>
  <si>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</si>
  <si>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</si>
  <si>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</si>
  <si>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</si>
  <si>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</si>
  <si>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</si>
  <si>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</si>
  <si>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</si>
  <si>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</si>
  <si>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</si>
  <si>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</si>
  <si>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</si>
  <si>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</si>
  <si>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</si>
  <si>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</si>
  <si>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</si>
  <si>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</si>
  <si>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</si>
  <si>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</si>
  <si>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静岡県熱海市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</si>
  <si>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</si>
  <si>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</si>
  <si>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</si>
  <si>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</si>
  <si>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</si>
  <si>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</si>
  <si>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</si>
  <si>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</si>
  <si>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</si>
  <si>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</si>
  <si>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</si>
  <si>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</si>
  <si>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</si>
  <si>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</si>
  <si>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</si>
  <si>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</si>
  <si>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</si>
  <si>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</si>
  <si>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</si>
  <si>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</si>
  <si>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</si>
  <si>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</si>
  <si>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</si>
  <si>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</si>
  <si>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</si>
  <si>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</si>
  <si>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</si>
  <si>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</si>
  <si>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</si>
  <si>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</si>
  <si>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</si>
  <si>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</si>
  <si>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</si>
  <si>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</si>
  <si>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</si>
  <si>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</si>
  <si>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</si>
  <si>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</si>
  <si>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</si>
  <si>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</si>
  <si>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</si>
  <si>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</si>
  <si>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</si>
  <si>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</si>
  <si>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</si>
  <si>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</si>
  <si>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</si>
  <si>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</si>
  <si>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</si>
  <si>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</si>
  <si>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</si>
  <si>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</si>
  <si>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</si>
  <si>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</si>
  <si>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</si>
  <si>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</si>
  <si>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</si>
  <si>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</si>
  <si>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</si>
  <si>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</si>
  <si>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</si>
  <si>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</si>
  <si>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</si>
  <si>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</si>
  <si>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</si>
  <si>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</si>
  <si>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</si>
  <si>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</si>
  <si>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</si>
  <si>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</si>
  <si>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</si>
  <si>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</si>
  <si>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</si>
  <si>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</si>
  <si>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</si>
  <si>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</si>
  <si>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</si>
  <si>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</si>
  <si>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</si>
  <si>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</si>
  <si>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</si>
  <si>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</si>
  <si>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</si>
  <si>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</si>
  <si>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</si>
  <si>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</si>
  <si>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</si>
  <si>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</si>
  <si>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</si>
  <si>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</si>
  <si>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</si>
  <si>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</si>
  <si>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</si>
  <si>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</si>
  <si>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</si>
  <si>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</si>
  <si>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</si>
  <si>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</si>
  <si>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</si>
  <si>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</si>
  <si>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</si>
  <si>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</si>
  <si>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</si>
  <si>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</si>
  <si>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</si>
  <si>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</si>
  <si>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</si>
  <si>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</si>
  <si>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</si>
  <si>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</si>
  <si>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</si>
  <si>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</si>
  <si>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</si>
  <si>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</si>
  <si>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</si>
  <si>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</si>
  <si>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</si>
  <si>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</si>
  <si>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</si>
  <si>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</si>
  <si>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</si>
  <si>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</si>
  <si>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</si>
  <si>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</si>
  <si>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</si>
  <si>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</si>
  <si>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</si>
  <si>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</si>
  <si>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</si>
  <si>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</si>
  <si>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</si>
  <si>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</si>
  <si>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</si>
  <si>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</si>
  <si>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</si>
  <si>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</si>
  <si>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</si>
  <si>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</si>
  <si>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</si>
  <si>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</si>
  <si>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</si>
  <si>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</si>
  <si>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</si>
  <si>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</si>
  <si>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</si>
  <si>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</si>
  <si>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</si>
  <si>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</si>
  <si>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</si>
  <si>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静岡県熱海市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</si>
  <si>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</si>
  <si>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</si>
  <si>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</si>
  <si>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</si>
  <si>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</si>
  <si>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</si>
  <si>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</si>
  <si>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</si>
  <si>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</si>
  <si>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</si>
  <si>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</si>
  <si>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</si>
  <si>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</si>
  <si>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</si>
  <si>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</si>
  <si>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</si>
  <si>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</si>
  <si>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</si>
  <si>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</si>
  <si>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</si>
  <si>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</si>
  <si>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</si>
  <si>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</si>
  <si>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</si>
  <si>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</si>
  <si>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</si>
  <si>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</si>
  <si>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</si>
  <si>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</si>
  <si>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</si>
  <si>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</si>
  <si>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</si>
  <si>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</si>
  <si>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</si>
  <si>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</si>
  <si>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</si>
  <si>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</si>
  <si>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</si>
  <si>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</si>
  <si>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</si>
  <si>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</si>
  <si>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</si>
  <si>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</si>
  <si>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</si>
  <si>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</si>
  <si>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</si>
  <si>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</si>
  <si>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</si>
  <si>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</si>
  <si>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</si>
  <si>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</si>
  <si>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</si>
  <si>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</si>
  <si>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</si>
  <si>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</si>
  <si>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</si>
  <si>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</si>
  <si>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</si>
  <si>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</si>
  <si>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</si>
  <si>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</si>
  <si>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</si>
  <si>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</si>
  <si>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</si>
  <si>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</si>
  <si>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</si>
  <si>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</si>
  <si>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</si>
  <si>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</si>
  <si>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</si>
  <si>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</si>
  <si>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</si>
  <si>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</si>
  <si>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</si>
  <si>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</si>
  <si>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</si>
  <si>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</si>
  <si>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</si>
  <si>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</si>
  <si>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</si>
  <si>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</si>
  <si>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</si>
  <si>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</si>
  <si>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</si>
  <si>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</si>
  <si>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</si>
  <si>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</si>
  <si>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</si>
  <si>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</si>
  <si>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</si>
  <si>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</si>
  <si>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</si>
  <si>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</si>
  <si>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</si>
  <si>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</si>
  <si>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</si>
  <si>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</si>
  <si>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</si>
  <si>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</si>
  <si>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</si>
  <si>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</si>
  <si>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</si>
  <si>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</si>
  <si>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</si>
  <si>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</si>
  <si>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</si>
  <si>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</si>
  <si>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</si>
  <si>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</si>
  <si>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</si>
  <si>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</si>
  <si>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</si>
  <si>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</si>
  <si>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</si>
  <si>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</si>
  <si>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</si>
  <si>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</si>
  <si>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</si>
  <si>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</si>
  <si>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</si>
  <si>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</si>
  <si>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</si>
  <si>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</si>
  <si>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</si>
  <si>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</si>
  <si>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</si>
  <si>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</si>
  <si>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</si>
  <si>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</si>
  <si>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</si>
  <si>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</si>
  <si>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</si>
  <si>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</si>
  <si>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</si>
  <si>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</si>
  <si>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</si>
  <si>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</si>
  <si>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</si>
  <si>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</si>
  <si>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</si>
  <si>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</si>
  <si>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</si>
  <si>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</si>
  <si>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</si>
  <si>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</si>
  <si>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</si>
  <si>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</si>
  <si>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</si>
  <si>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</si>
  <si>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</si>
  <si>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</si>
  <si>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</si>
  <si>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</si>
  <si>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</si>
  <si>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</si>
  <si>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</si>
  <si>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</si>
  <si>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</si>
  <si>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</si>
  <si>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</si>
  <si>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</si>
  <si>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</si>
  <si>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</si>
  <si>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</si>
  <si>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</si>
  <si>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</si>
  <si>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</si>
  <si>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</si>
  <si>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</si>
  <si>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</si>
  <si>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</si>
  <si>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</si>
  <si>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</si>
  <si>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</si>
  <si>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</si>
  <si>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</si>
  <si>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</si>
  <si>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</si>
  <si>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</si>
  <si>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</si>
  <si>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</si>
  <si>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</si>
  <si>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</si>
  <si>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</si>
  <si>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</si>
  <si>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</si>
  <si>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</si>
  <si>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</si>
  <si>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</si>
  <si>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</si>
  <si>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</si>
  <si>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0.96</t>
  </si>
  <si>
    <t>▲ 5.34</t>
  </si>
  <si>
    <t>水道事業会計</t>
  </si>
  <si>
    <t>▲ 8.33</t>
  </si>
  <si>
    <t>一般会計</t>
  </si>
  <si>
    <t>温泉事業会計</t>
  </si>
  <si>
    <t>▲ 4.15</t>
  </si>
  <si>
    <t>国民健康保険事業特別会計</t>
  </si>
  <si>
    <t>下水道事業会計</t>
  </si>
  <si>
    <t>介護保険事業特別会計</t>
  </si>
  <si>
    <t>駐車場事業特別会計</t>
  </si>
  <si>
    <t>後期高齢者医療事業特別会計</t>
  </si>
  <si>
    <t>その他会計（赤字）</t>
  </si>
  <si>
    <t>▲ 0.00</t>
  </si>
  <si>
    <t>その他会計（黒字）</t>
  </si>
  <si>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1"/>
  </si>
  <si>
    <t>静岡県後期高齢者医療広域連合（事業会計）</t>
    <rPh sb="15" eb="17">
      <t>ジギョウ</t>
    </rPh>
    <phoneticPr fontId="11"/>
  </si>
  <si>
    <t>静岡地方税滞納整理機構</t>
    <rPh sb="0" eb="2">
      <t>シズオカ</t>
    </rPh>
    <rPh sb="2" eb="4">
      <t>チホウ</t>
    </rPh>
    <rPh sb="4" eb="5">
      <t>ゼイ</t>
    </rPh>
    <rPh sb="5" eb="7">
      <t>タイノウ</t>
    </rPh>
    <rPh sb="7" eb="9">
      <t>セイリ</t>
    </rPh>
    <rPh sb="9" eb="11">
      <t>キコウ</t>
    </rPh>
    <phoneticPr fontId="11"/>
  </si>
  <si>
    <t>熱海市振興公社</t>
    <rPh sb="0" eb="3">
      <t>アタミシ</t>
    </rPh>
    <rPh sb="3" eb="5">
      <t>シンコウ</t>
    </rPh>
    <rPh sb="5" eb="7">
      <t>コウシャ</t>
    </rPh>
    <phoneticPr fontId="11"/>
  </si>
  <si>
    <t>熱海日金山霊園</t>
    <rPh sb="0" eb="2">
      <t>アタミ</t>
    </rPh>
    <rPh sb="2" eb="4">
      <t>ヒガネ</t>
    </rPh>
    <rPh sb="4" eb="5">
      <t>サン</t>
    </rPh>
    <rPh sb="5" eb="7">
      <t>レイエン</t>
    </rPh>
    <phoneticPr fontId="11"/>
  </si>
  <si>
    <t>スパ・マリーナ熱海</t>
    <rPh sb="7" eb="9">
      <t>アタミ</t>
    </rPh>
    <phoneticPr fontId="11"/>
  </si>
  <si>
    <t>熱海市土地開発公社</t>
    <rPh sb="0" eb="3">
      <t>アタミシ</t>
    </rPh>
    <rPh sb="3" eb="5">
      <t>トチ</t>
    </rPh>
    <rPh sb="5" eb="7">
      <t>カイハツ</t>
    </rPh>
    <rPh sb="7" eb="9">
      <t>コウシャ</t>
    </rPh>
    <phoneticPr fontId="11"/>
  </si>
  <si>
    <t>○</t>
    <phoneticPr fontId="11"/>
  </si>
  <si>
    <t>環境衛生施設等整備基金</t>
    <rPh sb="0" eb="2">
      <t>カンキョウ</t>
    </rPh>
    <rPh sb="2" eb="4">
      <t>エイセイ</t>
    </rPh>
    <rPh sb="4" eb="7">
      <t>シセツトウ</t>
    </rPh>
    <rPh sb="7" eb="9">
      <t>セイビ</t>
    </rPh>
    <rPh sb="9" eb="11">
      <t>キキン</t>
    </rPh>
    <phoneticPr fontId="11"/>
  </si>
  <si>
    <t>職員退職手当基金</t>
    <rPh sb="0" eb="2">
      <t>ショクイン</t>
    </rPh>
    <rPh sb="2" eb="4">
      <t>タイショク</t>
    </rPh>
    <rPh sb="4" eb="6">
      <t>テアテ</t>
    </rPh>
    <rPh sb="6" eb="8">
      <t>キキン</t>
    </rPh>
    <phoneticPr fontId="11"/>
  </si>
  <si>
    <t>庁舎等建設基金</t>
    <rPh sb="0" eb="3">
      <t>チョウシャトウ</t>
    </rPh>
    <rPh sb="3" eb="5">
      <t>ケンセツ</t>
    </rPh>
    <rPh sb="5" eb="7">
      <t>キキン</t>
    </rPh>
    <phoneticPr fontId="11"/>
  </si>
  <si>
    <t>地域福祉基金</t>
    <rPh sb="0" eb="2">
      <t>チイキ</t>
    </rPh>
    <rPh sb="2" eb="4">
      <t>フクシ</t>
    </rPh>
    <rPh sb="4" eb="6">
      <t>キキン</t>
    </rPh>
    <phoneticPr fontId="11"/>
  </si>
  <si>
    <t>観光振興基金</t>
    <rPh sb="0" eb="2">
      <t>カンコウ</t>
    </rPh>
    <rPh sb="2" eb="4">
      <t>シンコウ</t>
    </rPh>
    <rPh sb="4" eb="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</si>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</sst>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80149</c:v>
                </c:pt>
                <c:pt idx="1">
                  <c:v>57697</c:v>
                </c:pt>
                <c:pt idx="2">
                  <c:v>63727</c:v>
                </c:pt>
                <c:pt idx="3">
                  <c:v>66954</c:v>
                </c:pt>
                <c:pt idx="4">
                  <c:v>72656</c:v>
                </c:pt>
              </c:numCache>
            </c:numRef>
          </c:val>
          <c:smooth val="0"/>
          <c:extLst>
            <c:ext xmlns:c16="http://schemas.microsoft.com/office/drawing/2014/chart" uri="{C3380CC4-5D6E-409C-BE32-E72D297353CC}">
              <c16:uniqueId val="{00000000-51DA-43A3-B24A-BB903FE844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109318</c:v>
                </c:pt>
                <c:pt idx="1">
                  <c:v>55438</c:v>
                </c:pt>
                <c:pt idx="2">
                  <c:v>52106</c:v>
                </c:pt>
                <c:pt idx="3">
                  <c:v>54818</c:v>
                </c:pt>
                <c:pt idx="4">
                  <c:v>54863</c:v>
                </c:pt>
              </c:numCache>
            </c:numRef>
          </c:val>
          <c:smooth val="0"/>
          <c:extLst>
            <c:ext xmlns:c16="http://schemas.microsoft.com/office/drawing/2014/chart" uri="{C3380CC4-5D6E-409C-BE32-E72D297353CC}">
              <c16:uniqueId val="{00000001-51DA-43A3-B24A-BB903FE84490}"/>
            </c:ext>
          </c:extLst>
        </c:ser>
        <c:dLbls>
          <c:showLegendKey val="0"/>
          <c:showVal val="0"/>
          <c:showCatName val="0"/>
          <c:showSerName val="0"/>
          <c:showPercent val="0"/>
          <c:showBubbleSize val="0"/>
        </c:dLbls>
        <c:marker val="1"/>
        <c:smooth val="0"/>
        <c:axId val="175727608"/>
        <c:axId val="175726824"/>
      </c:lineChart>
      <c:catAx>
        <c:axId val="175727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26824"/>
        <c:crosses val="autoZero"/>
        <c:auto val="1"/>
        <c:lblAlgn val="ctr"/>
        <c:lblOffset val="100"/>
        <c:tickLblSkip val="1"/>
        <c:tickMarkSkip val="1"/>
        <c:noMultiLvlLbl val="0"/>
      </c:catAx>
      <c:valAx>
        <c:axId val="175726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27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6.28</c:v>
                </c:pt>
                <c:pt idx="1">
                  <c:v>9.73</c:v>
                </c:pt>
                <c:pt idx="2">
                  <c:v>8.73</c:v>
                </c:pt>
                <c:pt idx="3">
                  <c:v>8.73</c:v>
                </c:pt>
                <c:pt idx="4">
                  <c:v>8.57</c:v>
                </c:pt>
              </c:numCache>
            </c:numRef>
          </c:val>
          <c:extLst>
            <c:ext xmlns:c16="http://schemas.microsoft.com/office/drawing/2014/chart" uri="{C3380CC4-5D6E-409C-BE32-E72D297353CC}">
              <c16:uniqueId val="{00000000-459B-480E-9197-904CD4DF68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12.83</c:v>
                </c:pt>
                <c:pt idx="1">
                  <c:v>14.48</c:v>
                </c:pt>
                <c:pt idx="2">
                  <c:v>22.31</c:v>
                </c:pt>
                <c:pt idx="3">
                  <c:v>29.22</c:v>
                </c:pt>
                <c:pt idx="4">
                  <c:v>28.39</c:v>
                </c:pt>
              </c:numCache>
            </c:numRef>
          </c:val>
          <c:extLst>
            <c:ext xmlns:c16="http://schemas.microsoft.com/office/drawing/2014/chart" uri="{C3380CC4-5D6E-409C-BE32-E72D297353CC}">
              <c16:uniqueId val="{00000001-459B-480E-9197-904CD4DF6888}"/>
            </c:ext>
          </c:extLst>
        </c:ser>
        <c:dLbls>
          <c:showLegendKey val="0"/>
          <c:showVal val="0"/>
          <c:showCatName val="0"/>
          <c:showSerName val="0"/>
          <c:showPercent val="0"/>
          <c:showBubbleSize val="0"/>
        </c:dLbls>
        <c:gapWidth val="250"/>
        <c:overlap val="100"/>
        <c:axId val="175725648"/>
        <c:axId val="175724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-0.96</c:v>
                </c:pt>
                <c:pt idx="1">
                  <c:v>2.2599999999999998</c:v>
                </c:pt>
                <c:pt idx="2">
                  <c:v>1.92</c:v>
                </c:pt>
                <c:pt idx="3">
                  <c:v>0.78</c:v>
                </c:pt>
                <c:pt idx="4">
                  <c:v>-5.34</c:v>
                </c:pt>
              </c:numCache>
            </c:numRef>
          </c:val>
          <c:smooth val="0"/>
          <c:extLst>
            <c:ext xmlns:c16="http://schemas.microsoft.com/office/drawing/2014/chart" uri="{C3380CC4-5D6E-409C-BE32-E72D297353CC}">
              <c16:uniqueId val="{00000002-459B-480E-9197-904CD4DF6888}"/>
            </c:ext>
          </c:extLst>
        </c:ser>
        <c:dLbls>
          <c:showLegendKey val="0"/>
          <c:showVal val="0"/>
          <c:showCatName val="0"/>
          <c:showSerName val="0"/>
          <c:showPercent val="0"/>
          <c:showBubbleSize val="0"/>
        </c:dLbls>
        <c:marker val="1"/>
        <c:smooth val="0"/>
        <c:axId val="175725648"/>
        <c:axId val="175724472"/>
      </c:lineChart>
      <c:catAx>
        <c:axId val="17572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724472"/>
        <c:crosses val="autoZero"/>
        <c:auto val="1"/>
        <c:lblAlgn val="ctr"/>
        <c:lblOffset val="100"/>
        <c:tickLblSkip val="1"/>
        <c:tickMarkSkip val="1"/>
        <c:noMultiLvlLbl val="0"/>
      </c:catAx>
      <c:valAx>
        <c:axId val="175724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2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2AE-43D9-B78E-2B08C80C0B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AE-43D9-B78E-2B08C80C0BA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0.06</c:v>
                </c:pt>
                <c:pt idx="6">
                  <c:v>#N/A</c:v>
                </c:pt>
                <c:pt idx="7">
                  <c:v>0.04</c:v>
                </c:pt>
                <c:pt idx="8">
                  <c:v>#N/A</c:v>
                </c:pt>
                <c:pt idx="9">
                  <c:v>0.06</c:v>
                </c:pt>
              </c:numCache>
            </c:numRef>
          </c:val>
          <c:extLst>
            <c:ext xmlns:c16="http://schemas.microsoft.com/office/drawing/2014/chart" uri="{C3380CC4-5D6E-409C-BE32-E72D297353CC}">
              <c16:uniqueId val="{00000002-C2AE-43D9-B78E-2B08C80C0BA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0.16</c:v>
                </c:pt>
                <c:pt idx="8">
                  <c:v>#N/A</c:v>
                </c:pt>
                <c:pt idx="9">
                  <c:v>0.26</c:v>
                </c:pt>
              </c:numCache>
            </c:numRef>
          </c:val>
          <c:extLst>
            <c:ext xmlns:c16="http://schemas.microsoft.com/office/drawing/2014/chart" uri="{C3380CC4-5D6E-409C-BE32-E72D297353CC}">
              <c16:uniqueId val="{00000003-C2AE-43D9-B78E-2B08C80C0BA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0.83</c:v>
                </c:pt>
                <c:pt idx="2">
                  <c:v>#N/A</c:v>
                </c:pt>
                <c:pt idx="3">
                  <c:v>0.66</c:v>
                </c:pt>
                <c:pt idx="4">
                  <c:v>#N/A</c:v>
                </c:pt>
                <c:pt idx="5">
                  <c:v>0.66</c:v>
                </c:pt>
                <c:pt idx="6">
                  <c:v>#N/A</c:v>
                </c:pt>
                <c:pt idx="7">
                  <c:v>2.2200000000000002</c:v>
                </c:pt>
                <c:pt idx="8">
                  <c:v>#N/A</c:v>
                </c:pt>
                <c:pt idx="9">
                  <c:v>1.5</c:v>
                </c:pt>
              </c:numCache>
            </c:numRef>
          </c:val>
          <c:extLst>
            <c:ext xmlns:c16="http://schemas.microsoft.com/office/drawing/2014/chart" uri="{C3380CC4-5D6E-409C-BE32-E72D297353CC}">
              <c16:uniqueId val="{00000004-C2AE-43D9-B78E-2B08C80C0BA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5.86</c:v>
                </c:pt>
                <c:pt idx="4">
                  <c:v>#N/A</c:v>
                </c:pt>
                <c:pt idx="5">
                  <c:v>0</c:v>
                </c:pt>
                <c:pt idx="6">
                  <c:v>#N/A</c:v>
                </c:pt>
                <c:pt idx="7">
                  <c:v>0.51</c:v>
                </c:pt>
                <c:pt idx="8">
                  <c:v>#N/A</c:v>
                </c:pt>
                <c:pt idx="9">
                  <c:v>4.96</c:v>
                </c:pt>
              </c:numCache>
            </c:numRef>
          </c:val>
          <c:extLst>
            <c:ext xmlns:c16="http://schemas.microsoft.com/office/drawing/2014/chart" uri="{C3380CC4-5D6E-409C-BE32-E72D297353CC}">
              <c16:uniqueId val="{00000005-C2AE-43D9-B78E-2B08C80C0BA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1.87</c:v>
                </c:pt>
                <c:pt idx="2">
                  <c:v>#N/A</c:v>
                </c:pt>
                <c:pt idx="3">
                  <c:v>2.64</c:v>
                </c:pt>
                <c:pt idx="4">
                  <c:v>#N/A</c:v>
                </c:pt>
                <c:pt idx="5">
                  <c:v>1.54</c:v>
                </c:pt>
                <c:pt idx="6">
                  <c:v>#N/A</c:v>
                </c:pt>
                <c:pt idx="7">
                  <c:v>2.73</c:v>
                </c:pt>
                <c:pt idx="8">
                  <c:v>#N/A</c:v>
                </c:pt>
                <c:pt idx="9">
                  <c:v>5.24</c:v>
                </c:pt>
              </c:numCache>
            </c:numRef>
          </c:val>
          <c:extLst>
            <c:ext xmlns:c16="http://schemas.microsoft.com/office/drawing/2014/chart" uri="{C3380CC4-5D6E-409C-BE32-E72D297353CC}">
              <c16:uniqueId val="{00000006-C2AE-43D9-B78E-2B08C80C0BAC}"/>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3.26</c:v>
                </c:pt>
                <c:pt idx="2">
                  <c:v>4.1500000000000004</c:v>
                </c:pt>
                <c:pt idx="3">
                  <c:v>#N/A</c:v>
                </c:pt>
                <c:pt idx="4">
                  <c:v>#N/A</c:v>
                </c:pt>
                <c:pt idx="5">
                  <c:v>4.4800000000000004</c:v>
                </c:pt>
                <c:pt idx="6">
                  <c:v>#N/A</c:v>
                </c:pt>
                <c:pt idx="7">
                  <c:v>5.16</c:v>
                </c:pt>
                <c:pt idx="8">
                  <c:v>#N/A</c:v>
                </c:pt>
                <c:pt idx="9">
                  <c:v>5.5</c:v>
                </c:pt>
              </c:numCache>
            </c:numRef>
          </c:val>
          <c:extLst>
            <c:ext xmlns:c16="http://schemas.microsoft.com/office/drawing/2014/chart" uri="{C3380CC4-5D6E-409C-BE32-E72D297353CC}">
              <c16:uniqueId val="{00000007-C2AE-43D9-B78E-2B08C80C0B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6.28</c:v>
                </c:pt>
                <c:pt idx="2">
                  <c:v>#N/A</c:v>
                </c:pt>
                <c:pt idx="3">
                  <c:v>9.73</c:v>
                </c:pt>
                <c:pt idx="4">
                  <c:v>#N/A</c:v>
                </c:pt>
                <c:pt idx="5">
                  <c:v>8.7200000000000006</c:v>
                </c:pt>
                <c:pt idx="6">
                  <c:v>#N/A</c:v>
                </c:pt>
                <c:pt idx="7">
                  <c:v>8.73</c:v>
                </c:pt>
                <c:pt idx="8">
                  <c:v>#N/A</c:v>
                </c:pt>
                <c:pt idx="9">
                  <c:v>8.57</c:v>
                </c:pt>
              </c:numCache>
            </c:numRef>
          </c:val>
          <c:extLst>
            <c:ext xmlns:c16="http://schemas.microsoft.com/office/drawing/2014/chart" uri="{C3380CC4-5D6E-409C-BE32-E72D297353CC}">
              <c16:uniqueId val="{00000008-C2AE-43D9-B78E-2B08C80C0B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8.33</c:v>
                </c:pt>
                <c:pt idx="3">
                  <c:v>#N/A</c:v>
                </c:pt>
                <c:pt idx="4">
                  <c:v>#N/A</c:v>
                </c:pt>
                <c:pt idx="5">
                  <c:v>9.4499999999999993</c:v>
                </c:pt>
                <c:pt idx="6">
                  <c:v>#N/A</c:v>
                </c:pt>
                <c:pt idx="7">
                  <c:v>8.68</c:v>
                </c:pt>
                <c:pt idx="8">
                  <c:v>#N/A</c:v>
                </c:pt>
                <c:pt idx="9">
                  <c:v>9.9600000000000009</c:v>
                </c:pt>
              </c:numCache>
            </c:numRef>
          </c:val>
          <c:extLst>
            <c:ext xmlns:c16="http://schemas.microsoft.com/office/drawing/2014/chart" uri="{C3380CC4-5D6E-409C-BE32-E72D297353CC}">
              <c16:uniqueId val="{00000009-C2AE-43D9-B78E-2B08C80C0BAC}"/>
            </c:ext>
          </c:extLst>
        </c:ser>
        <c:dLbls>
          <c:showLegendKey val="0"/>
          <c:showVal val="0"/>
          <c:showCatName val="0"/>
          <c:showSerName val="0"/>
          <c:showPercent val="0"/>
          <c:showBubbleSize val="0"/>
        </c:dLbls>
        <c:gapWidth val="150"/>
        <c:overlap val="100"/>
        <c:axId val="175722904"/>
        <c:axId val="426910360"/>
      </c:barChart>
      <c:catAx>
        <c:axId val="17572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10360"/>
        <c:crosses val="autoZero"/>
        <c:auto val="1"/>
        <c:lblAlgn val="ctr"/>
        <c:lblOffset val="100"/>
        <c:tickLblSkip val="1"/>
        <c:tickMarkSkip val="1"/>
        <c:noMultiLvlLbl val="0"/>
      </c:catAx>
      <c:valAx>
        <c:axId val="42691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22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1854</c:v>
                </c:pt>
                <c:pt idx="5">
                  <c:v>1795</c:v>
                </c:pt>
                <c:pt idx="8">
                  <c:v>1605</c:v>
                </c:pt>
                <c:pt idx="11">
                  <c:v>1586</c:v>
                </c:pt>
                <c:pt idx="14">
                  <c:v>1646</c:v>
                </c:pt>
              </c:numCache>
            </c:numRef>
          </c:val>
          <c:extLst>
            <c:ext xmlns:c16="http://schemas.microsoft.com/office/drawing/2014/chart" uri="{C3380CC4-5D6E-409C-BE32-E72D297353CC}">
              <c16:uniqueId val="{00000000-9405-4127-A247-74E96F3B64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05-4127-A247-74E96F3B64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64</c:v>
                </c:pt>
                <c:pt idx="3">
                  <c:v>62</c:v>
                </c:pt>
                <c:pt idx="6">
                  <c:v>60</c:v>
                </c:pt>
                <c:pt idx="9">
                  <c:v>51</c:v>
                </c:pt>
                <c:pt idx="12">
                  <c:v>49</c:v>
                </c:pt>
              </c:numCache>
            </c:numRef>
          </c:val>
          <c:extLst>
            <c:ext xmlns:c16="http://schemas.microsoft.com/office/drawing/2014/chart" uri="{C3380CC4-5D6E-409C-BE32-E72D297353CC}">
              <c16:uniqueId val="{00000002-9405-4127-A247-74E96F3B64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05-4127-A247-74E96F3B64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370</c:v>
                </c:pt>
                <c:pt idx="3">
                  <c:v>344</c:v>
                </c:pt>
                <c:pt idx="6">
                  <c:v>251</c:v>
                </c:pt>
                <c:pt idx="9">
                  <c:v>334</c:v>
                </c:pt>
                <c:pt idx="12">
                  <c:v>266</c:v>
                </c:pt>
              </c:numCache>
            </c:numRef>
          </c:val>
          <c:extLst>
            <c:ext xmlns:c16="http://schemas.microsoft.com/office/drawing/2014/chart" uri="{C3380CC4-5D6E-409C-BE32-E72D297353CC}">
              <c16:uniqueId val="{00000004-9405-4127-A247-74E96F3B64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05-4127-A247-74E96F3B64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05-4127-A247-74E96F3B64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2176</c:v>
                </c:pt>
                <c:pt idx="3">
                  <c:v>1918</c:v>
                </c:pt>
                <c:pt idx="6">
                  <c:v>1710</c:v>
                </c:pt>
                <c:pt idx="9">
                  <c:v>1669</c:v>
                </c:pt>
                <c:pt idx="12">
                  <c:v>1667</c:v>
                </c:pt>
              </c:numCache>
            </c:numRef>
          </c:val>
          <c:extLst>
            <c:ext xmlns:c16="http://schemas.microsoft.com/office/drawing/2014/chart" uri="{C3380CC4-5D6E-409C-BE32-E72D297353CC}">
              <c16:uniqueId val="{00000007-9405-4127-A247-74E96F3B6407}"/>
            </c:ext>
          </c:extLst>
        </c:ser>
        <c:dLbls>
          <c:showLegendKey val="0"/>
          <c:showVal val="0"/>
          <c:showCatName val="0"/>
          <c:showSerName val="0"/>
          <c:showPercent val="0"/>
          <c:showBubbleSize val="0"/>
        </c:dLbls>
        <c:gapWidth val="100"/>
        <c:overlap val="100"/>
        <c:axId val="426909576"/>
        <c:axId val="42690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756</c:v>
                </c:pt>
                <c:pt idx="2">
                  <c:v>#N/A</c:v>
                </c:pt>
                <c:pt idx="3">
                  <c:v>#N/A</c:v>
                </c:pt>
                <c:pt idx="4">
                  <c:v>529</c:v>
                </c:pt>
                <c:pt idx="5">
                  <c:v>#N/A</c:v>
                </c:pt>
                <c:pt idx="6">
                  <c:v>#N/A</c:v>
                </c:pt>
                <c:pt idx="7">
                  <c:v>416</c:v>
                </c:pt>
                <c:pt idx="8">
                  <c:v>#N/A</c:v>
                </c:pt>
                <c:pt idx="9">
                  <c:v>#N/A</c:v>
                </c:pt>
                <c:pt idx="10">
                  <c:v>468</c:v>
                </c:pt>
                <c:pt idx="11">
                  <c:v>#N/A</c:v>
                </c:pt>
                <c:pt idx="12">
                  <c:v>#N/A</c:v>
                </c:pt>
                <c:pt idx="13">
                  <c:v>336</c:v>
                </c:pt>
                <c:pt idx="14">
                  <c:v>#N/A</c:v>
                </c:pt>
              </c:numCache>
            </c:numRef>
          </c:val>
          <c:smooth val="0"/>
          <c:extLst>
            <c:ext xmlns:c16="http://schemas.microsoft.com/office/drawing/2014/chart" uri="{C3380CC4-5D6E-409C-BE32-E72D297353CC}">
              <c16:uniqueId val="{00000008-9405-4127-A247-74E96F3B6407}"/>
            </c:ext>
          </c:extLst>
        </c:ser>
        <c:dLbls>
          <c:showLegendKey val="0"/>
          <c:showVal val="0"/>
          <c:showCatName val="0"/>
          <c:showSerName val="0"/>
          <c:showPercent val="0"/>
          <c:showBubbleSize val="0"/>
        </c:dLbls>
        <c:marker val="1"/>
        <c:smooth val="0"/>
        <c:axId val="426909576"/>
        <c:axId val="426909184"/>
      </c:lineChart>
      <c:catAx>
        <c:axId val="42690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09184"/>
        <c:crosses val="autoZero"/>
        <c:auto val="1"/>
        <c:lblAlgn val="ctr"/>
        <c:lblOffset val="100"/>
        <c:tickLblSkip val="1"/>
        <c:tickMarkSkip val="1"/>
        <c:noMultiLvlLbl val="0"/>
      </c:catAx>
      <c:valAx>
        <c:axId val="42690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0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15015</c:v>
                </c:pt>
                <c:pt idx="5">
                  <c:v>15583</c:v>
                </c:pt>
                <c:pt idx="8">
                  <c:v>14982</c:v>
                </c:pt>
                <c:pt idx="11">
                  <c:v>14852</c:v>
                </c:pt>
                <c:pt idx="14">
                  <c:v>15075</c:v>
                </c:pt>
              </c:numCache>
            </c:numRef>
          </c:val>
          <c:extLst>
            <c:ext xmlns:c16="http://schemas.microsoft.com/office/drawing/2014/chart" uri="{C3380CC4-5D6E-409C-BE32-E72D297353CC}">
              <c16:uniqueId val="{00000000-9080-490C-B459-9E31393243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1489</c:v>
                </c:pt>
                <c:pt idx="5">
                  <c:v>2384</c:v>
                </c:pt>
                <c:pt idx="8">
                  <c:v>1886</c:v>
                </c:pt>
                <c:pt idx="11">
                  <c:v>2335</c:v>
                </c:pt>
                <c:pt idx="14">
                  <c:v>1347</c:v>
                </c:pt>
              </c:numCache>
            </c:numRef>
          </c:val>
          <c:extLst>
            <c:ext xmlns:c16="http://schemas.microsoft.com/office/drawing/2014/chart" uri="{C3380CC4-5D6E-409C-BE32-E72D297353CC}">
              <c16:uniqueId val="{00000001-9080-490C-B459-9E31393243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3605</c:v>
                </c:pt>
                <c:pt idx="5">
                  <c:v>3520</c:v>
                </c:pt>
                <c:pt idx="8">
                  <c:v>4094</c:v>
                </c:pt>
                <c:pt idx="11">
                  <c:v>4737</c:v>
                </c:pt>
                <c:pt idx="14">
                  <c:v>4645</c:v>
                </c:pt>
              </c:numCache>
            </c:numRef>
          </c:val>
          <c:extLst>
            <c:ext xmlns:c16="http://schemas.microsoft.com/office/drawing/2014/chart" uri="{C3380CC4-5D6E-409C-BE32-E72D297353CC}">
              <c16:uniqueId val="{00000002-9080-490C-B459-9E31393243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80-490C-B459-9E31393243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80-490C-B459-9E31393243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0-490C-B459-9E31393243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3414</c:v>
                </c:pt>
                <c:pt idx="3">
                  <c:v>3508</c:v>
                </c:pt>
                <c:pt idx="6">
                  <c:v>2733</c:v>
                </c:pt>
                <c:pt idx="9">
                  <c:v>2890</c:v>
                </c:pt>
                <c:pt idx="12">
                  <c:v>2867</c:v>
                </c:pt>
              </c:numCache>
            </c:numRef>
          </c:val>
          <c:extLst>
            <c:ext xmlns:c16="http://schemas.microsoft.com/office/drawing/2014/chart" uri="{C3380CC4-5D6E-409C-BE32-E72D297353CC}">
              <c16:uniqueId val="{00000006-9080-490C-B459-9E31393243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080-490C-B459-9E31393243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3408</c:v>
                </c:pt>
                <c:pt idx="3">
                  <c:v>3629</c:v>
                </c:pt>
                <c:pt idx="6">
                  <c:v>3512</c:v>
                </c:pt>
                <c:pt idx="9">
                  <c:v>3071</c:v>
                </c:pt>
                <c:pt idx="12">
                  <c:v>2650</c:v>
                </c:pt>
              </c:numCache>
            </c:numRef>
          </c:val>
          <c:extLst>
            <c:ext xmlns:c16="http://schemas.microsoft.com/office/drawing/2014/chart" uri="{C3380CC4-5D6E-409C-BE32-E72D297353CC}">
              <c16:uniqueId val="{00000008-9080-490C-B459-9E31393243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357</c:v>
                </c:pt>
                <c:pt idx="3">
                  <c:v>309</c:v>
                </c:pt>
                <c:pt idx="6">
                  <c:v>260</c:v>
                </c:pt>
                <c:pt idx="9">
                  <c:v>222</c:v>
                </c:pt>
                <c:pt idx="12">
                  <c:v>183</c:v>
                </c:pt>
              </c:numCache>
            </c:numRef>
          </c:val>
          <c:extLst>
            <c:ext xmlns:c16="http://schemas.microsoft.com/office/drawing/2014/chart" uri="{C3380CC4-5D6E-409C-BE32-E72D297353CC}">
              <c16:uniqueId val="{00000009-9080-490C-B459-9E31393243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17379</c:v>
                </c:pt>
                <c:pt idx="3">
                  <c:v>16967</c:v>
                </c:pt>
                <c:pt idx="6">
                  <c:v>16534</c:v>
                </c:pt>
                <c:pt idx="9">
                  <c:v>16293</c:v>
                </c:pt>
                <c:pt idx="12">
                  <c:v>16170</c:v>
                </c:pt>
              </c:numCache>
            </c:numRef>
          </c:val>
          <c:extLst>
            <c:ext xmlns:c16="http://schemas.microsoft.com/office/drawing/2014/chart" uri="{C3380CC4-5D6E-409C-BE32-E72D297353CC}">
              <c16:uniqueId val="{0000000A-9080-490C-B459-9E3139324385}"/>
            </c:ext>
          </c:extLst>
        </c:ser>
        <c:dLbls>
          <c:showLegendKey val="0"/>
          <c:showVal val="0"/>
          <c:showCatName val="0"/>
          <c:showSerName val="0"/>
          <c:showPercent val="0"/>
          <c:showBubbleSize val="0"/>
        </c:dLbls>
        <c:gapWidth val="100"/>
        <c:overlap val="100"/>
        <c:axId val="426907616"/>
        <c:axId val="42690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4451</c:v>
                </c:pt>
                <c:pt idx="2">
                  <c:v>#N/A</c:v>
                </c:pt>
                <c:pt idx="3">
                  <c:v>#N/A</c:v>
                </c:pt>
                <c:pt idx="4">
                  <c:v>2926</c:v>
                </c:pt>
                <c:pt idx="5">
                  <c:v>#N/A</c:v>
                </c:pt>
                <c:pt idx="6">
                  <c:v>#N/A</c:v>
                </c:pt>
                <c:pt idx="7">
                  <c:v>2078</c:v>
                </c:pt>
                <c:pt idx="8">
                  <c:v>#N/A</c:v>
                </c:pt>
                <c:pt idx="9">
                  <c:v>#N/A</c:v>
                </c:pt>
                <c:pt idx="10">
                  <c:v>552</c:v>
                </c:pt>
                <c:pt idx="11">
                  <c:v>#N/A</c:v>
                </c:pt>
                <c:pt idx="12">
                  <c:v>#N/A</c:v>
                </c:pt>
                <c:pt idx="13">
                  <c:v>803</c:v>
                </c:pt>
                <c:pt idx="14">
                  <c:v>#N/A</c:v>
                </c:pt>
              </c:numCache>
            </c:numRef>
          </c:val>
          <c:smooth val="0"/>
          <c:extLst>
            <c:ext xmlns:c16="http://schemas.microsoft.com/office/drawing/2014/chart" uri="{C3380CC4-5D6E-409C-BE32-E72D297353CC}">
              <c16:uniqueId val="{0000000B-9080-490C-B459-9E3139324385}"/>
            </c:ext>
          </c:extLst>
        </c:ser>
        <c:dLbls>
          <c:showLegendKey val="0"/>
          <c:showVal val="0"/>
          <c:showCatName val="0"/>
          <c:showSerName val="0"/>
          <c:showPercent val="0"/>
          <c:showBubbleSize val="0"/>
        </c:dLbls>
        <c:marker val="1"/>
        <c:smooth val="0"/>
        <c:axId val="426907616"/>
        <c:axId val="426907224"/>
      </c:lineChart>
      <c:catAx>
        <c:axId val="4269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907224"/>
        <c:crosses val="autoZero"/>
        <c:auto val="1"/>
        <c:lblAlgn val="ctr"/>
        <c:lblOffset val="100"/>
        <c:tickLblSkip val="1"/>
        <c:tickMarkSkip val="1"/>
        <c:noMultiLvlLbl val="0"/>
      </c:catAx>
      <c:valAx>
        <c:axId val="42690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2390</c:v>
                </c:pt>
                <c:pt idx="1">
                  <c:v>2917</c:v>
                </c:pt>
                <c:pt idx="2">
                  <c:v>2846</c:v>
                </c:pt>
              </c:numCache>
            </c:numRef>
          </c:val>
          <c:extLst>
            <c:ext xmlns:c16="http://schemas.microsoft.com/office/drawing/2014/chart" uri="{C3380CC4-5D6E-409C-BE32-E72D297353CC}">
              <c16:uniqueId val="{00000000-A683-4AA7-A000-B957F4AF4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A683-4AA7-A000-B957F4AF4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1623</c:v>
                </c:pt>
                <c:pt idx="1">
                  <c:v>1736</c:v>
                </c:pt>
                <c:pt idx="2">
                  <c:v>1707</c:v>
                </c:pt>
              </c:numCache>
            </c:numRef>
          </c:val>
          <c:extLst>
            <c:ext xmlns:c16="http://schemas.microsoft.com/office/drawing/2014/chart" uri="{C3380CC4-5D6E-409C-BE32-E72D297353CC}">
              <c16:uniqueId val="{00000002-A683-4AA7-A000-B957F4AF4EE6}"/>
            </c:ext>
          </c:extLst>
        </c:ser>
        <c:dLbls>
          <c:showLegendKey val="0"/>
          <c:showVal val="0"/>
          <c:showCatName val="0"/>
          <c:showSerName val="0"/>
          <c:showPercent val="0"/>
          <c:showBubbleSize val="0"/>
        </c:dLbls>
        <c:gapWidth val="120"/>
        <c:overlap val="100"/>
        <c:axId val="429662776"/>
        <c:axId val="429661600"/>
      </c:barChart>
      <c:catAx>
        <c:axId val="42966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661600"/>
        <c:crosses val="autoZero"/>
        <c:auto val="1"/>
        <c:lblAlgn val="ctr"/>
        <c:lblOffset val="100"/>
        <c:tickLblSkip val="1"/>
        <c:tickMarkSkip val="1"/>
        <c:noMultiLvlLbl val="0"/>
      </c:catAx>
      <c:valAx>
        <c:axId val="429661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66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過去</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最小値となった。</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元利償還金等（</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）のうち元利償還金の額は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過去の大型建設事業の償還が終了したことや、償還額を超えない借り入れを実施したことに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年々減少して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算入公債費等（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）のうち「災害復旧費等に係る基準財政</a:t>
          </a:r>
          <a:r>
            <a:rPr lang="ja-JP" altLang="en-US" sz="1100">
              <a:solidFill>
                <a:schemeClr val="dk1"/>
              </a:solidFill>
              <a:effectLst/>
              <a:latin typeface="+mn-lt"/>
              <a:ea typeface="+mn-ea"/>
              <a:cs typeface="+mn-cs"/>
            </a:rPr>
            <a:t>需要</a:t>
          </a:r>
          <a:r>
            <a:rPr lang="ja-JP" altLang="ja-JP" sz="1100">
              <a:solidFill>
                <a:schemeClr val="dk1"/>
              </a:solidFill>
              <a:effectLst/>
              <a:latin typeface="+mn-lt"/>
              <a:ea typeface="+mn-ea"/>
              <a:cs typeface="+mn-cs"/>
            </a:rPr>
            <a:t>額」の臨時財政対策債償還費の増加</a:t>
          </a:r>
          <a:r>
            <a:rPr lang="ja-JP" altLang="en-US" sz="1100">
              <a:solidFill>
                <a:schemeClr val="dk1"/>
              </a:solidFill>
              <a:effectLst/>
              <a:latin typeface="+mn-lt"/>
              <a:ea typeface="+mn-ea"/>
              <a:cs typeface="+mn-cs"/>
            </a:rPr>
            <a:t>がしていることも要因である。</a:t>
          </a:r>
          <a:endParaRPr lang="ja-JP" altLang="ja-JP">
            <a:effectLst/>
          </a:endParaRPr>
        </a:p>
        <a:p>
          <a:pPr eaLnBrk="1" fontAlgn="auto" latinLnBrk="0" hangingPunct="1"/>
          <a:r>
            <a:rPr lang="ja-JP" altLang="en-US" sz="1100">
              <a:solidFill>
                <a:schemeClr val="dk1"/>
              </a:solidFill>
              <a:effectLst/>
              <a:latin typeface="+mn-lt"/>
              <a:ea typeface="+mn-ea"/>
              <a:cs typeface="+mn-cs"/>
            </a:rPr>
            <a:t>　今後も、公共施設の修繕・新築が控えており、</a:t>
          </a:r>
          <a:r>
            <a:rPr lang="ja-JP" altLang="ja-JP" sz="1100">
              <a:solidFill>
                <a:schemeClr val="dk1"/>
              </a:solidFill>
              <a:effectLst/>
              <a:latin typeface="+mn-lt"/>
              <a:ea typeface="+mn-ea"/>
              <a:cs typeface="+mn-cs"/>
            </a:rPr>
            <a:t>庁舎建設、駅前広場整備事業、ごみ焼却施設改造事業</a:t>
          </a:r>
          <a:r>
            <a:rPr lang="ja-JP" altLang="en-US" sz="1100">
              <a:solidFill>
                <a:schemeClr val="dk1"/>
              </a:solidFill>
              <a:effectLst/>
              <a:latin typeface="+mn-lt"/>
              <a:ea typeface="+mn-ea"/>
              <a:cs typeface="+mn-cs"/>
            </a:rPr>
            <a:t>の償還も開始されることから</a:t>
          </a:r>
          <a:r>
            <a:rPr lang="ja-JP" altLang="ja-JP" sz="1100">
              <a:solidFill>
                <a:schemeClr val="dk1"/>
              </a:solidFill>
              <a:effectLst/>
              <a:latin typeface="+mn-lt"/>
              <a:ea typeface="+mn-ea"/>
              <a:cs typeface="+mn-cs"/>
            </a:rPr>
            <a:t>借入れに際しては償還能力を考慮し、公債費の平準化に努める。</a:t>
          </a:r>
          <a:endParaRPr lang="en-US" altLang="ja-JP" sz="11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将来負担比率（分子）は、将来負担額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の減少以上に充当可能財源等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の減少が大きくなったため増加している。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）の減少の主な要因は、退職手当負担見込額が平成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年度をピークに減少していることや、</a:t>
          </a:r>
          <a:r>
            <a:rPr lang="ja-JP" altLang="ja-JP" sz="1100">
              <a:solidFill>
                <a:schemeClr val="dk1"/>
              </a:solidFill>
              <a:effectLst/>
              <a:latin typeface="+mn-lt"/>
              <a:ea typeface="+mn-ea"/>
              <a:cs typeface="+mn-cs"/>
            </a:rPr>
            <a:t>大型の地方債償還の終了により</a:t>
          </a:r>
          <a:r>
            <a:rPr lang="ja-JP" altLang="en-US" sz="1100">
              <a:solidFill>
                <a:schemeClr val="dk1"/>
              </a:solidFill>
              <a:effectLst/>
              <a:latin typeface="+mn-lt"/>
              <a:ea typeface="+mn-ea"/>
              <a:cs typeface="+mn-cs"/>
            </a:rPr>
            <a:t>一般会計等に係る</a:t>
          </a:r>
          <a:r>
            <a:rPr lang="ja-JP" altLang="ja-JP" sz="1100">
              <a:solidFill>
                <a:schemeClr val="dk1"/>
              </a:solidFill>
              <a:effectLst/>
              <a:latin typeface="+mn-lt"/>
              <a:ea typeface="+mn-ea"/>
              <a:cs typeface="+mn-cs"/>
            </a:rPr>
            <a:t>地方債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現在高が減少し</a:t>
          </a:r>
          <a:r>
            <a:rPr lang="ja-JP" altLang="en-US" sz="1100">
              <a:solidFill>
                <a:schemeClr val="dk1"/>
              </a:solidFill>
              <a:effectLst/>
              <a:latin typeface="+mn-lt"/>
              <a:ea typeface="+mn-ea"/>
              <a:cs typeface="+mn-cs"/>
            </a:rPr>
            <a:t>ていること、</a:t>
          </a:r>
          <a:r>
            <a:rPr lang="ja-JP" altLang="ja-JP" sz="1100">
              <a:solidFill>
                <a:schemeClr val="dk1"/>
              </a:solidFill>
              <a:effectLst/>
              <a:latin typeface="+mn-lt"/>
              <a:ea typeface="+mn-ea"/>
              <a:cs typeface="+mn-cs"/>
            </a:rPr>
            <a:t>及び、水道事業会計の元利償還金に対する準元利償還金の割合が減少したことにより公営企業債等繰入見込額が減少したためである。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）の減少要因として、充当可能基金については、庁舎等建設基金が増加したものの、財政調整基金及び</a:t>
          </a:r>
          <a:r>
            <a:rPr kumimoji="1" lang="ja-JP" altLang="ja-JP" sz="1100">
              <a:solidFill>
                <a:schemeClr val="dk1"/>
              </a:solidFill>
              <a:effectLst/>
              <a:latin typeface="+mn-lt"/>
              <a:ea typeface="+mn-ea"/>
              <a:cs typeface="+mn-cs"/>
            </a:rPr>
            <a:t>環境衛生施設等整備基金</a:t>
          </a:r>
          <a:r>
            <a:rPr kumimoji="1" lang="ja-JP" altLang="en-US" sz="1100">
              <a:solidFill>
                <a:schemeClr val="dk1"/>
              </a:solidFill>
              <a:effectLst/>
              <a:latin typeface="+mn-lt"/>
              <a:ea typeface="+mn-ea"/>
              <a:cs typeface="+mn-cs"/>
            </a:rPr>
            <a:t>が減少したことにより減少し、充当可能特定歳入は、都市計画税の減少により減少、</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下水道費が減少し</a:t>
          </a:r>
          <a:r>
            <a:rPr kumimoji="1" lang="ja-JP" altLang="en-US" sz="1100">
              <a:solidFill>
                <a:schemeClr val="dk1"/>
              </a:solidFill>
              <a:effectLst/>
              <a:latin typeface="+mn-lt"/>
              <a:ea typeface="+mn-ea"/>
              <a:cs typeface="+mn-cs"/>
            </a:rPr>
            <a:t>たことによるものである。</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今後も財政状況を考慮し、適切な基金運用と計画的な地方債の借入れを行い将来負担の抑制を</a:t>
          </a:r>
          <a:r>
            <a:rPr lang="ja-JP" altLang="en-US" sz="1100">
              <a:solidFill>
                <a:schemeClr val="dk1"/>
              </a:solidFill>
              <a:effectLst/>
              <a:latin typeface="+mn-lt"/>
              <a:ea typeface="+mn-ea"/>
              <a:cs typeface="+mn-cs"/>
            </a:rPr>
            <a:t>図っていく</a:t>
          </a:r>
          <a:r>
            <a:rPr lang="ja-JP" altLang="ja-JP" sz="1100">
              <a:solidFill>
                <a:schemeClr val="dk1"/>
              </a:solidFill>
              <a:effectLst/>
              <a:latin typeface="+mn-lt"/>
              <a:ea typeface="+mn-ea"/>
              <a:cs typeface="+mn-cs"/>
            </a:rPr>
            <a:t>。</a:t>
          </a:r>
          <a:endParaRPr lang="ja-JP" altLang="ja-JP" sz="1000">
            <a:effectLst/>
          </a:endParaRPr>
        </a:p>
        <a:p>
          <a:endParaRPr kumimoji="1" lang="en-US" altLang="ja-JP" sz="10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百万円積立てたが、取崩しを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百万円したことや、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エコ・プラント保全工事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したことなどにより、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公共施設等総合管理計画が策定され、公共施設やインフラ整備等を計画的に実施していくことによる普通建設事業費の増加が見込まれることや、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年度以降、地方債の償還額が現在よりも約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億円程度増加することなどから、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計画的に基金積立てを行い、将来負担を平準化させるために積立・取り崩しのバランスを図りながら基金残高を管理していく。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また、財政調整基金は決算剰余金の概ね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を積立ててきたが、決算剰余金を減債基金や特定目的基金へ積立てることも視野に入れて基金管理を実施していく。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lang="ja-JP" altLang="en-US" sz="1400">
              <a:effectLst/>
              <a:latin typeface="ＭＳ ゴシック" panose="020B0609070205080204" pitchFamily="49" charset="-128"/>
              <a:ea typeface="ＭＳ ゴシック" panose="020B0609070205080204" pitchFamily="49" charset="-128"/>
            </a:rPr>
            <a:t>ごみ及びし尿処理施設の整備、下水道施設の整備、管理及び運営の財源に充てる基金。</a:t>
          </a:r>
          <a:endParaRPr lang="en-US"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庁舎等建設基金：</a:t>
          </a:r>
          <a:r>
            <a:rPr lang="ja-JP" altLang="en-US" sz="1400">
              <a:effectLst/>
              <a:latin typeface="ＭＳ ゴシック" panose="020B0609070205080204" pitchFamily="49" charset="-128"/>
              <a:ea typeface="ＭＳ ゴシック" panose="020B0609070205080204" pitchFamily="49" charset="-128"/>
            </a:rPr>
            <a:t>庁舎等</a:t>
          </a:r>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第</a:t>
          </a:r>
          <a:r>
            <a:rPr lang="en-US" altLang="ja-JP" sz="1400">
              <a:effectLst/>
              <a:latin typeface="ＭＳ ゴシック" panose="020B0609070205080204" pitchFamily="49" charset="-128"/>
              <a:ea typeface="ＭＳ ゴシック" panose="020B0609070205080204" pitchFamily="49" charset="-128"/>
            </a:rPr>
            <a:t>1</a:t>
          </a:r>
          <a:r>
            <a:rPr lang="ja-JP" altLang="en-US" sz="1400">
              <a:effectLst/>
              <a:latin typeface="ＭＳ ゴシック" panose="020B0609070205080204" pitchFamily="49" charset="-128"/>
              <a:ea typeface="ＭＳ ゴシック" panose="020B0609070205080204" pitchFamily="49" charset="-128"/>
            </a:rPr>
            <a:t>庁舎、第</a:t>
          </a:r>
          <a:r>
            <a:rPr lang="en-US" altLang="ja-JP" sz="1400">
              <a:effectLst/>
              <a:latin typeface="ＭＳ ゴシック" panose="020B0609070205080204" pitchFamily="49" charset="-128"/>
              <a:ea typeface="ＭＳ ゴシック" panose="020B0609070205080204" pitchFamily="49" charset="-128"/>
            </a:rPr>
            <a:t>2</a:t>
          </a:r>
          <a:r>
            <a:rPr lang="ja-JP" altLang="en-US" sz="1400">
              <a:effectLst/>
              <a:latin typeface="ＭＳ ゴシック" panose="020B0609070205080204" pitchFamily="49" charset="-128"/>
              <a:ea typeface="ＭＳ ゴシック" panose="020B0609070205080204" pitchFamily="49" charset="-128"/>
            </a:rPr>
            <a:t>庁舎、第</a:t>
          </a:r>
          <a:r>
            <a:rPr lang="en-US" altLang="ja-JP" sz="1400">
              <a:effectLst/>
              <a:latin typeface="ＭＳ ゴシック" panose="020B0609070205080204" pitchFamily="49" charset="-128"/>
              <a:ea typeface="ＭＳ ゴシック" panose="020B0609070205080204" pitchFamily="49" charset="-128"/>
            </a:rPr>
            <a:t>3</a:t>
          </a:r>
          <a:r>
            <a:rPr lang="ja-JP" altLang="en-US" sz="1400">
              <a:effectLst/>
              <a:latin typeface="ＭＳ ゴシック" panose="020B0609070205080204" pitchFamily="49" charset="-128"/>
              <a:ea typeface="ＭＳ ゴシック" panose="020B0609070205080204" pitchFamily="49" charset="-128"/>
            </a:rPr>
            <a:t>庁舎、南熱海支所、泉支所、消防本部及び消防署の庁舎、消防署南熱海出張</a:t>
          </a:r>
          <a:endParaRPr lang="en-US"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　所並びに消防署泉分遣所をいう。</a:t>
          </a:r>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を建設するための資金に充てる基金。</a:t>
          </a:r>
          <a:endParaRPr lang="en-US"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・観光振興基金：</a:t>
          </a:r>
          <a:r>
            <a:rPr lang="ja-JP" altLang="en-US" sz="1400">
              <a:effectLst/>
              <a:latin typeface="ＭＳ ゴシック" panose="020B0609070205080204" pitchFamily="49" charset="-128"/>
              <a:ea typeface="ＭＳ ゴシック" panose="020B0609070205080204" pitchFamily="49" charset="-128"/>
            </a:rPr>
            <a:t>観光都市としてふさわしい観光施設の整備及び観光施策の推進を図る資金に充てる基金。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・庁舎等建設基金：南熱海支所・消防署南熱海出張所改築事業経費として</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・環境衛生施設等整備基金：エコ・プラント保全工事に充当し約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百万円の取り崩しをしたため減少。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・職員退職手当基金：定年退職者数の増加により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百万円の取り崩しをしたため減少。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年度でエコ・プラント保全工事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で完了するが、今後は、エコ・プラント予防保全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工事及び、し尿処理施設経費が発生するため引き続き計画的な積立を行う。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・庁舎等建設基金：平成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南熱海支所・消防署南熱海出張所改築</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工事が開始されることにより、平成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年度から</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年度にかけて約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百万円の取り崩しを見込んでいる。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百万円等を積立て、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公共施設等総合管理計画に基づき公共施設の改修、解体等の経費が増加することが想定されることや、</a:t>
          </a:r>
          <a:r>
            <a:rPr lang="ja-JP" altLang="en-US" sz="1400">
              <a:effectLst/>
              <a:latin typeface="ＭＳ ゴシック" panose="020B0609070205080204" pitchFamily="49" charset="-128"/>
              <a:ea typeface="ＭＳ ゴシック" panose="020B0609070205080204" pitchFamily="49" charset="-128"/>
            </a:rPr>
            <a:t>経済事情の著しい変動等により財源が著しく不足する場合や、災害により生じた経費の財源又は災害により生じた減収を埋めるためなどの歳出に備えるために、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を確保し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基金運用に伴う利子収入のみ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で、基金残高に大きな増減はなかった。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年度以降、現在の市債償還額より約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百万円増加することが見込まれ、更に、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公共施設等総合管理計画に基づき公共施設の改修、解体等の経費が増加する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ことにより市債の借入額も増加することが予想されることから、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他基金とのバランスをとり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償還額の平準化のために積立額を増加させ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年度の財政力指数は</a:t>
          </a:r>
          <a:r>
            <a:rPr lang="en-US" altLang="ja-JP" sz="1000">
              <a:solidFill>
                <a:schemeClr val="dk1"/>
              </a:solidFill>
              <a:effectLst/>
              <a:latin typeface="+mn-lt"/>
              <a:ea typeface="+mn-ea"/>
              <a:cs typeface="+mn-cs"/>
            </a:rPr>
            <a:t>0.92</a:t>
          </a:r>
          <a:r>
            <a:rPr lang="ja-JP" altLang="ja-JP" sz="1000">
              <a:solidFill>
                <a:schemeClr val="dk1"/>
              </a:solidFill>
              <a:effectLst/>
              <a:latin typeface="+mn-lt"/>
              <a:ea typeface="+mn-ea"/>
              <a:cs typeface="+mn-cs"/>
            </a:rPr>
            <a:t>であり類似団体平均値と比較し</a:t>
          </a:r>
          <a:r>
            <a:rPr lang="en-US" altLang="ja-JP" sz="1000">
              <a:solidFill>
                <a:schemeClr val="dk1"/>
              </a:solidFill>
              <a:effectLst/>
              <a:latin typeface="+mn-lt"/>
              <a:ea typeface="+mn-ea"/>
              <a:cs typeface="+mn-cs"/>
            </a:rPr>
            <a:t>0.50</a:t>
          </a:r>
          <a:r>
            <a:rPr lang="ja-JP" altLang="ja-JP" sz="1000">
              <a:solidFill>
                <a:schemeClr val="dk1"/>
              </a:solidFill>
              <a:effectLst/>
              <a:latin typeface="+mn-lt"/>
              <a:ea typeface="+mn-ea"/>
              <a:cs typeface="+mn-cs"/>
            </a:rPr>
            <a:t>ポイント上回っている。平成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年度の普通交付税算定において基準財政収入額は、固定資産税の増加</a:t>
          </a:r>
          <a:r>
            <a:rPr lang="ja-JP" altLang="en-US" sz="1000">
              <a:solidFill>
                <a:schemeClr val="dk1"/>
              </a:solidFill>
              <a:effectLst/>
              <a:latin typeface="+mn-lt"/>
              <a:ea typeface="+mn-ea"/>
              <a:cs typeface="+mn-cs"/>
            </a:rPr>
            <a:t>があったものの、市町村たばこ税、地方消費税交付金</a:t>
          </a:r>
          <a:r>
            <a:rPr lang="ja-JP" altLang="ja-JP" sz="1000">
              <a:solidFill>
                <a:schemeClr val="dk1"/>
              </a:solidFill>
              <a:effectLst/>
              <a:latin typeface="+mn-lt"/>
              <a:ea typeface="+mn-ea"/>
              <a:cs typeface="+mn-cs"/>
            </a:rPr>
            <a:t>が減少した</a:t>
          </a:r>
          <a:r>
            <a:rPr lang="ja-JP" altLang="en-US" sz="1000">
              <a:solidFill>
                <a:schemeClr val="dk1"/>
              </a:solidFill>
              <a:effectLst/>
              <a:latin typeface="+mn-lt"/>
              <a:ea typeface="+mn-ea"/>
              <a:cs typeface="+mn-cs"/>
            </a:rPr>
            <a:t>ため</a:t>
          </a:r>
          <a:r>
            <a:rPr lang="en-US" altLang="ja-JP" sz="1000">
              <a:solidFill>
                <a:schemeClr val="dk1"/>
              </a:solidFill>
              <a:effectLst/>
              <a:latin typeface="+mn-lt"/>
              <a:ea typeface="+mn-ea"/>
              <a:cs typeface="+mn-cs"/>
            </a:rPr>
            <a:t>0.4%</a:t>
          </a:r>
          <a:r>
            <a:rPr lang="ja-JP" altLang="en-US" sz="1000">
              <a:solidFill>
                <a:schemeClr val="dk1"/>
              </a:solidFill>
              <a:effectLst/>
              <a:latin typeface="+mn-lt"/>
              <a:ea typeface="+mn-ea"/>
              <a:cs typeface="+mn-cs"/>
            </a:rPr>
            <a:t>減少</a:t>
          </a:r>
          <a:r>
            <a:rPr lang="ja-JP" altLang="ja-JP" sz="1000">
              <a:solidFill>
                <a:schemeClr val="dk1"/>
              </a:solidFill>
              <a:effectLst/>
              <a:latin typeface="+mn-lt"/>
              <a:ea typeface="+mn-ea"/>
              <a:cs typeface="+mn-cs"/>
            </a:rPr>
            <a:t>している。基準財政需要額は、臨時財政対策債償還費</a:t>
          </a:r>
          <a:r>
            <a:rPr lang="ja-JP" altLang="en-US" sz="1000">
              <a:solidFill>
                <a:schemeClr val="dk1"/>
              </a:solidFill>
              <a:effectLst/>
              <a:latin typeface="+mn-lt"/>
              <a:ea typeface="+mn-ea"/>
              <a:cs typeface="+mn-cs"/>
            </a:rPr>
            <a:t>や</a:t>
          </a:r>
          <a:r>
            <a:rPr lang="en-US" altLang="ja-JP" sz="1000">
              <a:solidFill>
                <a:schemeClr val="dk1"/>
              </a:solidFill>
              <a:effectLst/>
              <a:latin typeface="+mn-lt"/>
              <a:ea typeface="+mn-ea"/>
              <a:cs typeface="+mn-cs"/>
            </a:rPr>
            <a:t>65</a:t>
          </a:r>
          <a:r>
            <a:rPr lang="ja-JP" altLang="en-US" sz="1000">
              <a:solidFill>
                <a:schemeClr val="dk1"/>
              </a:solidFill>
              <a:effectLst/>
              <a:latin typeface="+mn-lt"/>
              <a:ea typeface="+mn-ea"/>
              <a:cs typeface="+mn-cs"/>
            </a:rPr>
            <a:t>歳以上の人口増による</a:t>
          </a:r>
          <a:r>
            <a:rPr lang="ja-JP" altLang="ja-JP" sz="1000">
              <a:solidFill>
                <a:schemeClr val="dk1"/>
              </a:solidFill>
              <a:effectLst/>
              <a:latin typeface="+mn-lt"/>
              <a:ea typeface="+mn-ea"/>
              <a:cs typeface="+mn-cs"/>
            </a:rPr>
            <a:t>高齢者保健福祉費が</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した</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人口減少等により</a:t>
          </a:r>
          <a:r>
            <a:rPr lang="en-US" altLang="ja-JP" sz="1000">
              <a:solidFill>
                <a:schemeClr val="dk1"/>
              </a:solidFill>
              <a:effectLst/>
              <a:latin typeface="+mn-lt"/>
              <a:ea typeface="+mn-ea"/>
              <a:cs typeface="+mn-cs"/>
            </a:rPr>
            <a:t>0.3%</a:t>
          </a:r>
          <a:r>
            <a:rPr lang="ja-JP" altLang="en-US" sz="1000">
              <a:solidFill>
                <a:schemeClr val="dk1"/>
              </a:solidFill>
              <a:effectLst/>
              <a:latin typeface="+mn-lt"/>
              <a:ea typeface="+mn-ea"/>
              <a:cs typeface="+mn-cs"/>
            </a:rPr>
            <a:t>減少した。結果、</a:t>
          </a:r>
          <a:r>
            <a:rPr lang="ja-JP" altLang="ja-JP" sz="1000">
              <a:solidFill>
                <a:schemeClr val="dk1"/>
              </a:solidFill>
              <a:effectLst/>
              <a:latin typeface="+mn-lt"/>
              <a:ea typeface="+mn-ea"/>
              <a:cs typeface="+mn-cs"/>
            </a:rPr>
            <a:t>単年度の財政力指数は前年度より</a:t>
          </a:r>
          <a:r>
            <a:rPr lang="en-US" altLang="ja-JP" sz="1000">
              <a:solidFill>
                <a:schemeClr val="dk1"/>
              </a:solidFill>
              <a:effectLst/>
              <a:latin typeface="+mn-lt"/>
              <a:ea typeface="+mn-ea"/>
              <a:cs typeface="+mn-cs"/>
            </a:rPr>
            <a:t>0.017</a:t>
          </a:r>
          <a:r>
            <a:rPr lang="ja-JP" altLang="ja-JP" sz="1000">
              <a:solidFill>
                <a:schemeClr val="dk1"/>
              </a:solidFill>
              <a:effectLst/>
              <a:latin typeface="+mn-lt"/>
              <a:ea typeface="+mn-ea"/>
              <a:cs typeface="+mn-cs"/>
            </a:rPr>
            <a:t>増加となった。人口減少や高齢</a:t>
          </a:r>
          <a:r>
            <a:rPr lang="ja-JP" altLang="en-US" sz="1000">
              <a:solidFill>
                <a:schemeClr val="dk1"/>
              </a:solidFill>
              <a:effectLst/>
              <a:latin typeface="+mn-lt"/>
              <a:ea typeface="+mn-ea"/>
              <a:cs typeface="+mn-cs"/>
            </a:rPr>
            <a:t>化</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H29.4.1</a:t>
          </a:r>
          <a:r>
            <a:rPr lang="ja-JP" altLang="ja-JP" sz="1000">
              <a:solidFill>
                <a:schemeClr val="tx1"/>
              </a:solidFill>
              <a:effectLst/>
              <a:latin typeface="+mn-lt"/>
              <a:ea typeface="+mn-ea"/>
              <a:cs typeface="+mn-cs"/>
            </a:rPr>
            <a:t>現在</a:t>
          </a:r>
          <a:r>
            <a:rPr lang="en-US" altLang="ja-JP" sz="1000">
              <a:solidFill>
                <a:schemeClr val="tx1"/>
              </a:solidFill>
              <a:effectLst/>
              <a:latin typeface="+mn-lt"/>
              <a:ea typeface="+mn-ea"/>
              <a:cs typeface="+mn-cs"/>
            </a:rPr>
            <a:t>45.5%</a:t>
          </a:r>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の</a:t>
          </a:r>
          <a:r>
            <a:rPr lang="ja-JP" altLang="ja-JP" sz="1000">
              <a:solidFill>
                <a:schemeClr val="tx1"/>
              </a:solidFill>
              <a:effectLst/>
              <a:latin typeface="+mn-lt"/>
              <a:ea typeface="+mn-ea"/>
              <a:cs typeface="+mn-cs"/>
            </a:rPr>
            <a:t>問題</a:t>
          </a:r>
          <a:r>
            <a:rPr lang="ja-JP" altLang="ja-JP" sz="1000">
              <a:solidFill>
                <a:schemeClr val="dk1"/>
              </a:solidFill>
              <a:effectLst/>
              <a:latin typeface="+mn-lt"/>
              <a:ea typeface="+mn-ea"/>
              <a:cs typeface="+mn-cs"/>
            </a:rPr>
            <a:t>を抱えており、市税収入の大幅な増加は期待できないため、</a:t>
          </a:r>
          <a:r>
            <a:rPr lang="ja-JP" altLang="en-US" sz="1000">
              <a:solidFill>
                <a:schemeClr val="dk1"/>
              </a:solidFill>
              <a:effectLst/>
              <a:latin typeface="+mn-lt"/>
              <a:ea typeface="+mn-ea"/>
              <a:cs typeface="+mn-cs"/>
            </a:rPr>
            <a:t>収納率を引き上げるために、</a:t>
          </a:r>
          <a:r>
            <a:rPr lang="ja-JP" altLang="ja-JP" sz="1000">
              <a:solidFill>
                <a:schemeClr val="dk1"/>
              </a:solidFill>
              <a:effectLst/>
              <a:latin typeface="+mn-lt"/>
              <a:ea typeface="+mn-ea"/>
              <a:cs typeface="+mn-cs"/>
            </a:rPr>
            <a:t>コンビニ収納や口座振替の加入勧奨に</a:t>
          </a:r>
          <a:r>
            <a:rPr lang="ja-JP" altLang="en-US" sz="1000">
              <a:solidFill>
                <a:schemeClr val="dk1"/>
              </a:solidFill>
              <a:effectLst/>
              <a:latin typeface="+mn-lt"/>
              <a:ea typeface="+mn-ea"/>
              <a:cs typeface="+mn-cs"/>
            </a:rPr>
            <a:t>取り組んでいく。</a:t>
          </a:r>
          <a:r>
            <a:rPr lang="ja-JP" altLang="ja-JP" sz="1000">
              <a:solidFill>
                <a:schemeClr val="dk1"/>
              </a:solidFill>
              <a:effectLst/>
              <a:latin typeface="+mn-lt"/>
              <a:ea typeface="+mn-ea"/>
              <a:cs typeface="+mn-cs"/>
            </a:rPr>
            <a:t> </a:t>
          </a:r>
          <a:r>
            <a:rPr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70" name="直線コネクタ 69"/>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106136</xdr:rowOff>
    </xdr:to>
    <xdr:cxnSp macro="">
      <xdr:nvCxnSpPr>
        <xdr:cNvPr id="73" name="直線コネクタ 72"/>
        <xdr:cNvCxnSpPr/>
      </xdr:nvCxnSpPr>
      <xdr:spPr>
        <a:xfrm flipV="1">
          <a:off x="3225800" y="626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106136</xdr:rowOff>
    </xdr:from>
    <xdr:to>
      <xdr:col>15</xdr:col>
      <xdr:colOff>82550</xdr:colOff>
      <xdr:row>36</xdr:row>
      <xdr:rowOff>106136</xdr:rowOff>
    </xdr:to>
    <xdr:cxnSp macro="">
      <xdr:nvCxnSpPr>
        <xdr:cNvPr id="76" name="直線コネクタ 75"/>
        <xdr:cNvCxnSpPr/>
      </xdr:nvCxnSpPr>
      <xdr:spPr>
        <a:xfrm>
          <a:off x="2336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106136</xdr:rowOff>
    </xdr:to>
    <xdr:cxnSp macro="">
      <xdr:nvCxnSpPr>
        <xdr:cNvPr id="79" name="直線コネクタ 78"/>
        <xdr:cNvCxnSpPr/>
      </xdr:nvCxnSpPr>
      <xdr:spPr>
        <a:xfrm>
          <a:off x="1447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0" name="フローチャート: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55336</xdr:rowOff>
    </xdr:from>
    <xdr:to>
      <xdr:col>15</xdr:col>
      <xdr:colOff>133350</xdr:colOff>
      <xdr:row>36</xdr:row>
      <xdr:rowOff>156936</xdr:rowOff>
    </xdr:to>
    <xdr:sp macro="" textlink="">
      <xdr:nvSpPr>
        <xdr:cNvPr id="93" name="楕円 92"/>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167113</xdr:rowOff>
    </xdr:from>
    <xdr:ext cx="762000" cy="259045"/>
    <xdr:sp macro="" textlink="">
      <xdr:nvSpPr>
        <xdr:cNvPr id="94" name="テキスト ボックス 93"/>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5" name="楕円 94"/>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6" name="テキスト ボックス 95"/>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85.8</a:t>
          </a:r>
          <a:r>
            <a:rPr lang="ja-JP" altLang="ja-JP" sz="1100">
              <a:solidFill>
                <a:schemeClr val="dk1"/>
              </a:solidFill>
              <a:effectLst/>
              <a:latin typeface="+mn-lt"/>
              <a:ea typeface="+mn-ea"/>
              <a:cs typeface="+mn-cs"/>
            </a:rPr>
            <a:t>％で類似団体平均値を</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前年度と比較して歳入のうち</a:t>
          </a:r>
          <a:r>
            <a:rPr lang="ja-JP" altLang="ja-JP" sz="1100">
              <a:solidFill>
                <a:schemeClr val="dk1"/>
              </a:solidFill>
              <a:effectLst/>
              <a:latin typeface="+mn-lt"/>
              <a:ea typeface="+mn-ea"/>
              <a:cs typeface="+mn-cs"/>
            </a:rPr>
            <a:t>市税</a:t>
          </a:r>
          <a:r>
            <a:rPr lang="ja-JP" altLang="en-US" sz="1100">
              <a:solidFill>
                <a:schemeClr val="dk1"/>
              </a:solidFill>
              <a:effectLst/>
              <a:latin typeface="+mn-lt"/>
              <a:ea typeface="+mn-ea"/>
              <a:cs typeface="+mn-cs"/>
            </a:rPr>
            <a:t>は、前年度並みで配当割交付金、株式等譲渡所得割交付金、</a:t>
          </a:r>
          <a:r>
            <a:rPr lang="ja-JP" altLang="ja-JP" sz="1100">
              <a:solidFill>
                <a:schemeClr val="dk1"/>
              </a:solidFill>
              <a:effectLst/>
              <a:latin typeface="+mn-lt"/>
              <a:ea typeface="+mn-ea"/>
              <a:cs typeface="+mn-cs"/>
            </a:rPr>
            <a:t>地方消費税交付金、地方交付税等が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、歳出は、人件費</a:t>
          </a:r>
          <a:r>
            <a:rPr lang="ja-JP" altLang="en-US" sz="1100">
              <a:solidFill>
                <a:schemeClr val="dk1"/>
              </a:solidFill>
              <a:effectLst/>
              <a:latin typeface="+mn-lt"/>
              <a:ea typeface="+mn-ea"/>
              <a:cs typeface="+mn-cs"/>
            </a:rPr>
            <a:t>、物件費等へ</a:t>
          </a:r>
          <a:r>
            <a:rPr lang="ja-JP" altLang="ja-JP" sz="1100">
              <a:solidFill>
                <a:schemeClr val="dk1"/>
              </a:solidFill>
              <a:effectLst/>
              <a:latin typeface="+mn-lt"/>
              <a:ea typeface="+mn-ea"/>
              <a:cs typeface="+mn-cs"/>
            </a:rPr>
            <a:t>の経常経費一般財源充当額が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したため経常収支比率が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となった。今後とも、市税等の自主財源の確保及び事務事業の見直しを行い経常経費の削減に努める。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170180</xdr:rowOff>
    </xdr:to>
    <xdr:cxnSp macro="">
      <xdr:nvCxnSpPr>
        <xdr:cNvPr id="133" name="直線コネクタ 132"/>
        <xdr:cNvCxnSpPr/>
      </xdr:nvCxnSpPr>
      <xdr:spPr>
        <a:xfrm>
          <a:off x="4114800" y="1025609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146050</xdr:rowOff>
    </xdr:to>
    <xdr:cxnSp macro="">
      <xdr:nvCxnSpPr>
        <xdr:cNvPr id="136" name="直線コネクタ 135"/>
        <xdr:cNvCxnSpPr/>
      </xdr:nvCxnSpPr>
      <xdr:spPr>
        <a:xfrm flipV="1">
          <a:off x="3225800" y="102560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151554</xdr:rowOff>
    </xdr:to>
    <xdr:cxnSp macro="">
      <xdr:nvCxnSpPr>
        <xdr:cNvPr id="139" name="直線コネクタ 138"/>
        <xdr:cNvCxnSpPr/>
      </xdr:nvCxnSpPr>
      <xdr:spPr>
        <a:xfrm flipV="1">
          <a:off x="2336800" y="104330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61</xdr:row>
      <xdr:rowOff>159596</xdr:rowOff>
    </xdr:to>
    <xdr:cxnSp macro="">
      <xdr:nvCxnSpPr>
        <xdr:cNvPr id="142" name="直線コネクタ 141"/>
        <xdr:cNvCxnSpPr/>
      </xdr:nvCxnSpPr>
      <xdr:spPr>
        <a:xfrm flipV="1">
          <a:off x="1447800" y="1061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3" name="フローチャート: 判断 142"/>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44" name="テキスト ボックス 143"/>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5" name="フローチャート: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2" name="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3"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4" name="楕円 153"/>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5" name="テキスト ボックス 154"/>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60" name="楕円 159"/>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61" name="テキスト ボックス 160"/>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人口１人当たり人件費・物件費等決算額は、類似団体平均値と比較して</a:t>
          </a:r>
          <a:r>
            <a:rPr kumimoji="1" lang="en-US" altLang="ja-JP" sz="1000">
              <a:solidFill>
                <a:schemeClr val="dk1"/>
              </a:solidFill>
              <a:effectLst/>
              <a:latin typeface="+mn-lt"/>
              <a:ea typeface="+mn-ea"/>
              <a:cs typeface="+mn-cs"/>
            </a:rPr>
            <a:t>22,945</a:t>
          </a:r>
          <a:r>
            <a:rPr kumimoji="1" lang="ja-JP" altLang="ja-JP" sz="1000">
              <a:solidFill>
                <a:schemeClr val="dk1"/>
              </a:solidFill>
              <a:effectLst/>
              <a:latin typeface="+mn-lt"/>
              <a:ea typeface="+mn-ea"/>
              <a:cs typeface="+mn-cs"/>
            </a:rPr>
            <a:t>円上回っている。</a:t>
          </a:r>
          <a:r>
            <a:rPr lang="ja-JP" altLang="ja-JP" sz="1000">
              <a:solidFill>
                <a:schemeClr val="dk1"/>
              </a:solidFill>
              <a:effectLst/>
              <a:latin typeface="+mn-lt"/>
              <a:ea typeface="+mn-ea"/>
              <a:cs typeface="+mn-cs"/>
            </a:rPr>
            <a:t>人件費については</a:t>
          </a:r>
          <a:r>
            <a:rPr lang="ja-JP" altLang="en-US" sz="1000">
              <a:solidFill>
                <a:schemeClr val="dk1"/>
              </a:solidFill>
              <a:effectLst/>
              <a:latin typeface="+mn-lt"/>
              <a:ea typeface="+mn-ea"/>
              <a:cs typeface="+mn-cs"/>
            </a:rPr>
            <a:t>、前年度と比較し</a:t>
          </a:r>
          <a:r>
            <a:rPr lang="ja-JP" altLang="ja-JP" sz="1000">
              <a:solidFill>
                <a:schemeClr val="dk1"/>
              </a:solidFill>
              <a:effectLst/>
              <a:latin typeface="+mn-lt"/>
              <a:ea typeface="+mn-ea"/>
              <a:cs typeface="+mn-cs"/>
            </a:rPr>
            <a:t>定年退職者が</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、人件費は高い状況で推移している。今後も退職者の不補充、アウトソーシングの活用、再任用制度の活用を図り、職員数の適正管理を行い、人件費の抑制に努める。</a:t>
          </a:r>
          <a:r>
            <a:rPr kumimoji="1" lang="ja-JP" altLang="ja-JP" sz="1000">
              <a:solidFill>
                <a:schemeClr val="dk1"/>
              </a:solidFill>
              <a:effectLst/>
              <a:latin typeface="+mn-lt"/>
              <a:ea typeface="+mn-ea"/>
              <a:cs typeface="+mn-cs"/>
            </a:rPr>
            <a:t>前年度と比較して委託料は減少したが、役務費が増加している。また、</a:t>
          </a:r>
          <a:r>
            <a:rPr lang="ja-JP" altLang="ja-JP" sz="1000">
              <a:solidFill>
                <a:schemeClr val="dk1"/>
              </a:solidFill>
              <a:effectLst/>
              <a:latin typeface="+mn-lt"/>
              <a:ea typeface="+mn-ea"/>
              <a:cs typeface="+mn-cs"/>
            </a:rPr>
            <a:t>観光地という土地柄、公共施設が点在していることや、消防業務、廃棄物処理施設を単独で運営していることも物件費の割合が多い要因の一つである。引き続き公共施設の指定管理者制度の導入を推進し、施設の統廃合も含め事務事業の見直しを図っていく。</a:t>
          </a:r>
          <a:endParaRPr lang="ja-JP" altLang="ja-JP" sz="1000">
            <a:effectLst/>
          </a:endParaRPr>
        </a:p>
        <a:p>
          <a:pPr eaLnBrk="1" fontAlgn="auto" latinLnBrk="0" hangingPunct="1"/>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37540</xdr:rowOff>
    </xdr:from>
    <xdr:to>
      <xdr:col>23</xdr:col>
      <xdr:colOff>133350</xdr:colOff>
      <xdr:row>82</xdr:row>
      <xdr:rowOff>54130</xdr:rowOff>
    </xdr:to>
    <xdr:cxnSp macro="">
      <xdr:nvCxnSpPr>
        <xdr:cNvPr id="196" name="直線コネクタ 195"/>
        <xdr:cNvCxnSpPr/>
      </xdr:nvCxnSpPr>
      <xdr:spPr>
        <a:xfrm>
          <a:off x="4114800" y="14096440"/>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171355</xdr:rowOff>
    </xdr:from>
    <xdr:to>
      <xdr:col>19</xdr:col>
      <xdr:colOff>133350</xdr:colOff>
      <xdr:row>82</xdr:row>
      <xdr:rowOff>37540</xdr:rowOff>
    </xdr:to>
    <xdr:cxnSp macro="">
      <xdr:nvCxnSpPr>
        <xdr:cNvPr id="199" name="直線コネクタ 198"/>
        <xdr:cNvCxnSpPr/>
      </xdr:nvCxnSpPr>
      <xdr:spPr>
        <a:xfrm>
          <a:off x="3225800" y="14058805"/>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164314</xdr:rowOff>
    </xdr:from>
    <xdr:to>
      <xdr:col>15</xdr:col>
      <xdr:colOff>82550</xdr:colOff>
      <xdr:row>81</xdr:row>
      <xdr:rowOff>171355</xdr:rowOff>
    </xdr:to>
    <xdr:cxnSp macro="">
      <xdr:nvCxnSpPr>
        <xdr:cNvPr id="202" name="直線コネクタ 201"/>
        <xdr:cNvCxnSpPr/>
      </xdr:nvCxnSpPr>
      <xdr:spPr>
        <a:xfrm>
          <a:off x="2336800" y="1405176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142460</xdr:rowOff>
    </xdr:from>
    <xdr:to>
      <xdr:col>11</xdr:col>
      <xdr:colOff>31750</xdr:colOff>
      <xdr:row>81</xdr:row>
      <xdr:rowOff>164314</xdr:rowOff>
    </xdr:to>
    <xdr:cxnSp macro="">
      <xdr:nvCxnSpPr>
        <xdr:cNvPr id="205" name="直線コネクタ 204"/>
        <xdr:cNvCxnSpPr/>
      </xdr:nvCxnSpPr>
      <xdr:spPr>
        <a:xfrm>
          <a:off x="1447800" y="14029910"/>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78428</xdr:rowOff>
    </xdr:from>
    <xdr:to>
      <xdr:col>11</xdr:col>
      <xdr:colOff>82550</xdr:colOff>
      <xdr:row>82</xdr:row>
      <xdr:rowOff>8578</xdr:rowOff>
    </xdr:to>
    <xdr:sp macro="" textlink="">
      <xdr:nvSpPr>
        <xdr:cNvPr id="206" name="フローチャート: 判断 205"/>
        <xdr:cNvSpPr/>
      </xdr:nvSpPr>
      <xdr:spPr>
        <a:xfrm>
          <a:off x="2286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18755</xdr:rowOff>
    </xdr:from>
    <xdr:ext cx="762000" cy="259045"/>
    <xdr:sp macro="" textlink="">
      <xdr:nvSpPr>
        <xdr:cNvPr id="207" name="テキスト ボックス 206"/>
        <xdr:cNvSpPr txBox="1"/>
      </xdr:nvSpPr>
      <xdr:spPr>
        <a:xfrm>
          <a:off x="1955800" y="137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55465</xdr:rowOff>
    </xdr:from>
    <xdr:to>
      <xdr:col>7</xdr:col>
      <xdr:colOff>31750</xdr:colOff>
      <xdr:row>81</xdr:row>
      <xdr:rowOff>157065</xdr:rowOff>
    </xdr:to>
    <xdr:sp macro="" textlink="">
      <xdr:nvSpPr>
        <xdr:cNvPr id="208" name="フローチャート: 判断 207"/>
        <xdr:cNvSpPr/>
      </xdr:nvSpPr>
      <xdr:spPr>
        <a:xfrm>
          <a:off x="1397000" y="139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167242</xdr:rowOff>
    </xdr:from>
    <xdr:ext cx="762000" cy="259045"/>
    <xdr:sp macro="" textlink="">
      <xdr:nvSpPr>
        <xdr:cNvPr id="209" name="テキスト ボックス 208"/>
        <xdr:cNvSpPr txBox="1"/>
      </xdr:nvSpPr>
      <xdr:spPr>
        <a:xfrm>
          <a:off x="1066800" y="1371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3330</xdr:rowOff>
    </xdr:from>
    <xdr:to>
      <xdr:col>23</xdr:col>
      <xdr:colOff>184150</xdr:colOff>
      <xdr:row>82</xdr:row>
      <xdr:rowOff>104930</xdr:rowOff>
    </xdr:to>
    <xdr:sp macro="" textlink="">
      <xdr:nvSpPr>
        <xdr:cNvPr id="215" name="楕円 214"/>
        <xdr:cNvSpPr/>
      </xdr:nvSpPr>
      <xdr:spPr>
        <a:xfrm>
          <a:off x="4902200" y="140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146857</xdr:rowOff>
    </xdr:from>
    <xdr:ext cx="762000" cy="259045"/>
    <xdr:sp macro="" textlink="">
      <xdr:nvSpPr>
        <xdr:cNvPr id="216" name="人件費・物件費等の状況該当値テキスト"/>
        <xdr:cNvSpPr txBox="1"/>
      </xdr:nvSpPr>
      <xdr:spPr>
        <a:xfrm>
          <a:off x="5041900" y="140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158190</xdr:rowOff>
    </xdr:from>
    <xdr:to>
      <xdr:col>19</xdr:col>
      <xdr:colOff>184150</xdr:colOff>
      <xdr:row>82</xdr:row>
      <xdr:rowOff>88340</xdr:rowOff>
    </xdr:to>
    <xdr:sp macro="" textlink="">
      <xdr:nvSpPr>
        <xdr:cNvPr id="217" name="楕円 216"/>
        <xdr:cNvSpPr/>
      </xdr:nvSpPr>
      <xdr:spPr>
        <a:xfrm>
          <a:off x="4064000" y="140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73117</xdr:rowOff>
    </xdr:from>
    <xdr:ext cx="736600" cy="259045"/>
    <xdr:sp macro="" textlink="">
      <xdr:nvSpPr>
        <xdr:cNvPr id="218" name="テキスト ボックス 217"/>
        <xdr:cNvSpPr txBox="1"/>
      </xdr:nvSpPr>
      <xdr:spPr>
        <a:xfrm>
          <a:off x="3733800" y="1413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120555</xdr:rowOff>
    </xdr:from>
    <xdr:to>
      <xdr:col>15</xdr:col>
      <xdr:colOff>133350</xdr:colOff>
      <xdr:row>82</xdr:row>
      <xdr:rowOff>50705</xdr:rowOff>
    </xdr:to>
    <xdr:sp macro="" textlink="">
      <xdr:nvSpPr>
        <xdr:cNvPr id="219" name="楕円 218"/>
        <xdr:cNvSpPr/>
      </xdr:nvSpPr>
      <xdr:spPr>
        <a:xfrm>
          <a:off x="3175000" y="14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35482</xdr:rowOff>
    </xdr:from>
    <xdr:ext cx="762000" cy="259045"/>
    <xdr:sp macro="" textlink="">
      <xdr:nvSpPr>
        <xdr:cNvPr id="220" name="テキスト ボックス 219"/>
        <xdr:cNvSpPr txBox="1"/>
      </xdr:nvSpPr>
      <xdr:spPr>
        <a:xfrm>
          <a:off x="2844800" y="140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113514</xdr:rowOff>
    </xdr:from>
    <xdr:to>
      <xdr:col>11</xdr:col>
      <xdr:colOff>82550</xdr:colOff>
      <xdr:row>82</xdr:row>
      <xdr:rowOff>43664</xdr:rowOff>
    </xdr:to>
    <xdr:sp macro="" textlink="">
      <xdr:nvSpPr>
        <xdr:cNvPr id="221" name="楕円 220"/>
        <xdr:cNvSpPr/>
      </xdr:nvSpPr>
      <xdr:spPr>
        <a:xfrm>
          <a:off x="2286000" y="140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28441</xdr:rowOff>
    </xdr:from>
    <xdr:ext cx="762000" cy="259045"/>
    <xdr:sp macro="" textlink="">
      <xdr:nvSpPr>
        <xdr:cNvPr id="222" name="テキスト ボックス 221"/>
        <xdr:cNvSpPr txBox="1"/>
      </xdr:nvSpPr>
      <xdr:spPr>
        <a:xfrm>
          <a:off x="1955800" y="140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91660</xdr:rowOff>
    </xdr:from>
    <xdr:to>
      <xdr:col>7</xdr:col>
      <xdr:colOff>31750</xdr:colOff>
      <xdr:row>82</xdr:row>
      <xdr:rowOff>21810</xdr:rowOff>
    </xdr:to>
    <xdr:sp macro="" textlink="">
      <xdr:nvSpPr>
        <xdr:cNvPr id="223" name="楕円 222"/>
        <xdr:cNvSpPr/>
      </xdr:nvSpPr>
      <xdr:spPr>
        <a:xfrm>
          <a:off x="1397000" y="139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6587</xdr:rowOff>
    </xdr:from>
    <xdr:ext cx="762000" cy="259045"/>
    <xdr:sp macro="" textlink="">
      <xdr:nvSpPr>
        <xdr:cNvPr id="224" name="テキスト ボックス 223"/>
        <xdr:cNvSpPr txBox="1"/>
      </xdr:nvSpPr>
      <xdr:spPr>
        <a:xfrm>
          <a:off x="1066800" y="1406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年度の数値を引用している）は、</a:t>
          </a:r>
          <a:r>
            <a:rPr lang="en-US" altLang="ja-JP" sz="1100">
              <a:solidFill>
                <a:schemeClr val="dk1"/>
              </a:solidFill>
              <a:effectLst/>
              <a:latin typeface="+mn-lt"/>
              <a:ea typeface="+mn-ea"/>
              <a:cs typeface="+mn-cs"/>
            </a:rPr>
            <a:t>102.9</a:t>
          </a:r>
          <a:r>
            <a:rPr lang="ja-JP" altLang="ja-JP" sz="1100">
              <a:solidFill>
                <a:schemeClr val="dk1"/>
              </a:solidFill>
              <a:effectLst/>
              <a:latin typeface="+mn-lt"/>
              <a:ea typeface="+mn-ea"/>
              <a:cs typeface="+mn-cs"/>
            </a:rPr>
            <a:t>であり引き続き全国でも高水準で推移している。平成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平均、全国平均等を依然として大きく上回っている。今後とも職員配置や給与水準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8" name="直線コネクタ 257"/>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107245</xdr:rowOff>
    </xdr:to>
    <xdr:cxnSp macro="">
      <xdr:nvCxnSpPr>
        <xdr:cNvPr id="261" name="直線コネクタ 260"/>
        <xdr:cNvCxnSpPr/>
      </xdr:nvCxnSpPr>
      <xdr:spPr>
        <a:xfrm flipV="1">
          <a:off x="15290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107245</xdr:rowOff>
    </xdr:to>
    <xdr:cxnSp macro="">
      <xdr:nvCxnSpPr>
        <xdr:cNvPr id="264" name="直線コネクタ 263"/>
        <xdr:cNvCxnSpPr/>
      </xdr:nvCxnSpPr>
      <xdr:spPr>
        <a:xfrm>
          <a:off x="14401800" y="1519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107245</xdr:rowOff>
    </xdr:to>
    <xdr:cxnSp macro="">
      <xdr:nvCxnSpPr>
        <xdr:cNvPr id="267" name="直線コネクタ 266"/>
        <xdr:cNvCxnSpPr/>
      </xdr:nvCxnSpPr>
      <xdr:spPr>
        <a:xfrm>
          <a:off x="13512800" y="150607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106539</xdr:rowOff>
    </xdr:from>
    <xdr:to>
      <xdr:col>68</xdr:col>
      <xdr:colOff>203200</xdr:colOff>
      <xdr:row>83</xdr:row>
      <xdr:rowOff>36689</xdr:rowOff>
    </xdr:to>
    <xdr:sp macro="" textlink="">
      <xdr:nvSpPr>
        <xdr:cNvPr id="268" name="フローチャート: 判断 267"/>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69" name="テキスト ボックス 26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0" name="フローチャート: 判断 269"/>
        <xdr:cNvSpPr/>
      </xdr:nvSpPr>
      <xdr:spPr>
        <a:xfrm>
          <a:off x="13462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1" name="テキスト ボックス 270"/>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8"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81" name="楕円 280"/>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82" name="テキスト ボックス 281"/>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5" name="楕円 284"/>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6" name="テキスト ボックス 285"/>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日現在普通会計職員は</a:t>
          </a:r>
          <a:r>
            <a:rPr lang="en-US" altLang="ja-JP" sz="1100">
              <a:solidFill>
                <a:schemeClr val="dk1"/>
              </a:solidFill>
              <a:effectLst/>
              <a:latin typeface="+mn-lt"/>
              <a:ea typeface="+mn-ea"/>
              <a:cs typeface="+mn-cs"/>
            </a:rPr>
            <a:t>428</a:t>
          </a:r>
          <a:r>
            <a:rPr lang="ja-JP" altLang="ja-JP" sz="1100">
              <a:solidFill>
                <a:schemeClr val="dk1"/>
              </a:solidFill>
              <a:effectLst/>
              <a:latin typeface="+mn-lt"/>
              <a:ea typeface="+mn-ea"/>
              <a:cs typeface="+mn-cs"/>
            </a:rPr>
            <a:t>人（地方公共団体定員管理調査による）で前年度と同数となった。観光地という行政需要から人口規模以上に消防部門へ職員を多く配置している。また、</a:t>
          </a:r>
          <a:r>
            <a:rPr lang="ja-JP" altLang="en-US" sz="1100">
              <a:solidFill>
                <a:schemeClr val="dk1"/>
              </a:solidFill>
              <a:effectLst/>
              <a:latin typeface="+mn-lt"/>
              <a:ea typeface="+mn-ea"/>
              <a:cs typeface="+mn-cs"/>
            </a:rPr>
            <a:t>市の区域は海と山に囲まれた</a:t>
          </a:r>
          <a:r>
            <a:rPr lang="ja-JP" altLang="ja-JP" sz="1100">
              <a:solidFill>
                <a:schemeClr val="dk1"/>
              </a:solidFill>
              <a:effectLst/>
              <a:latin typeface="+mn-lt"/>
              <a:ea typeface="+mn-ea"/>
              <a:cs typeface="+mn-cs"/>
            </a:rPr>
            <a:t>急勾配の土地</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、地域が分断し、各地区に支所や学校を配置しているため職員数が類似団体平均より</a:t>
          </a:r>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人上回っている。今後も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施設の統廃合を含め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より適切な職員の適正管理に努める。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159918</xdr:rowOff>
    </xdr:from>
    <xdr:to>
      <xdr:col>81</xdr:col>
      <xdr:colOff>44450</xdr:colOff>
      <xdr:row>61</xdr:row>
      <xdr:rowOff>163296</xdr:rowOff>
    </xdr:to>
    <xdr:cxnSp macro="">
      <xdr:nvCxnSpPr>
        <xdr:cNvPr id="318" name="直線コネクタ 317"/>
        <xdr:cNvCxnSpPr/>
      </xdr:nvCxnSpPr>
      <xdr:spPr>
        <a:xfrm>
          <a:off x="16179800" y="10618368"/>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159918</xdr:rowOff>
    </xdr:to>
    <xdr:cxnSp macro="">
      <xdr:nvCxnSpPr>
        <xdr:cNvPr id="321" name="直線コネクタ 320"/>
        <xdr:cNvCxnSpPr/>
      </xdr:nvCxnSpPr>
      <xdr:spPr>
        <a:xfrm>
          <a:off x="15290800" y="106140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146406</xdr:rowOff>
    </xdr:from>
    <xdr:to>
      <xdr:col>72</xdr:col>
      <xdr:colOff>203200</xdr:colOff>
      <xdr:row>61</xdr:row>
      <xdr:rowOff>155575</xdr:rowOff>
    </xdr:to>
    <xdr:cxnSp macro="">
      <xdr:nvCxnSpPr>
        <xdr:cNvPr id="324" name="直線コネクタ 323"/>
        <xdr:cNvCxnSpPr/>
      </xdr:nvCxnSpPr>
      <xdr:spPr>
        <a:xfrm>
          <a:off x="14401800" y="1060485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146406</xdr:rowOff>
    </xdr:from>
    <xdr:to>
      <xdr:col>68</xdr:col>
      <xdr:colOff>152400</xdr:colOff>
      <xdr:row>61</xdr:row>
      <xdr:rowOff>156058</xdr:rowOff>
    </xdr:to>
    <xdr:cxnSp macro="">
      <xdr:nvCxnSpPr>
        <xdr:cNvPr id="327" name="直線コネクタ 326"/>
        <xdr:cNvCxnSpPr/>
      </xdr:nvCxnSpPr>
      <xdr:spPr>
        <a:xfrm flipV="1">
          <a:off x="13512800" y="10604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30" name="フローチャート: 判断 329"/>
        <xdr:cNvSpPr/>
      </xdr:nvSpPr>
      <xdr:spPr>
        <a:xfrm>
          <a:off x="13462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31" name="テキスト ボックス 330"/>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112496</xdr:rowOff>
    </xdr:from>
    <xdr:to>
      <xdr:col>81</xdr:col>
      <xdr:colOff>95250</xdr:colOff>
      <xdr:row>62</xdr:row>
      <xdr:rowOff>42646</xdr:rowOff>
    </xdr:to>
    <xdr:sp macro="" textlink="">
      <xdr:nvSpPr>
        <xdr:cNvPr id="337" name="楕円 336"/>
        <xdr:cNvSpPr/>
      </xdr:nvSpPr>
      <xdr:spPr>
        <a:xfrm>
          <a:off x="169672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84573</xdr:rowOff>
    </xdr:from>
    <xdr:ext cx="762000" cy="259045"/>
    <xdr:sp macro="" textlink="">
      <xdr:nvSpPr>
        <xdr:cNvPr id="338" name="定員管理の状況該当値テキスト"/>
        <xdr:cNvSpPr txBox="1"/>
      </xdr:nvSpPr>
      <xdr:spPr>
        <a:xfrm>
          <a:off x="17106900" y="10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109118</xdr:rowOff>
    </xdr:from>
    <xdr:to>
      <xdr:col>77</xdr:col>
      <xdr:colOff>95250</xdr:colOff>
      <xdr:row>62</xdr:row>
      <xdr:rowOff>39268</xdr:rowOff>
    </xdr:to>
    <xdr:sp macro="" textlink="">
      <xdr:nvSpPr>
        <xdr:cNvPr id="339" name="楕円 338"/>
        <xdr:cNvSpPr/>
      </xdr:nvSpPr>
      <xdr:spPr>
        <a:xfrm>
          <a:off x="16129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24045</xdr:rowOff>
    </xdr:from>
    <xdr:ext cx="736600" cy="259045"/>
    <xdr:sp macro="" textlink="">
      <xdr:nvSpPr>
        <xdr:cNvPr id="340" name="テキスト ボックス 339"/>
        <xdr:cNvSpPr txBox="1"/>
      </xdr:nvSpPr>
      <xdr:spPr>
        <a:xfrm>
          <a:off x="15798800" y="106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1" name="楕円 340"/>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2" name="テキスト ボックス 341"/>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95606</xdr:rowOff>
    </xdr:from>
    <xdr:to>
      <xdr:col>68</xdr:col>
      <xdr:colOff>203200</xdr:colOff>
      <xdr:row>62</xdr:row>
      <xdr:rowOff>25756</xdr:rowOff>
    </xdr:to>
    <xdr:sp macro="" textlink="">
      <xdr:nvSpPr>
        <xdr:cNvPr id="343" name="楕円 342"/>
        <xdr:cNvSpPr/>
      </xdr:nvSpPr>
      <xdr:spPr>
        <a:xfrm>
          <a:off x="14351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10533</xdr:rowOff>
    </xdr:from>
    <xdr:ext cx="762000" cy="259045"/>
    <xdr:sp macro="" textlink="">
      <xdr:nvSpPr>
        <xdr:cNvPr id="344" name="テキスト ボックス 343"/>
        <xdr:cNvSpPr txBox="1"/>
      </xdr:nvSpPr>
      <xdr:spPr>
        <a:xfrm>
          <a:off x="14020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105258</xdr:rowOff>
    </xdr:from>
    <xdr:to>
      <xdr:col>64</xdr:col>
      <xdr:colOff>152400</xdr:colOff>
      <xdr:row>62</xdr:row>
      <xdr:rowOff>35408</xdr:rowOff>
    </xdr:to>
    <xdr:sp macro="" textlink="">
      <xdr:nvSpPr>
        <xdr:cNvPr id="345" name="楕円 344"/>
        <xdr:cNvSpPr/>
      </xdr:nvSpPr>
      <xdr:spPr>
        <a:xfrm>
          <a:off x="13462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20185</xdr:rowOff>
    </xdr:from>
    <xdr:ext cx="762000" cy="259045"/>
    <xdr:sp macro="" textlink="">
      <xdr:nvSpPr>
        <xdr:cNvPr id="346" name="テキスト ボックス 345"/>
        <xdr:cNvSpPr txBox="1"/>
      </xdr:nvSpPr>
      <xdr:spPr>
        <a:xfrm>
          <a:off x="13131800" y="106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償還元金を上回らない額での市債発行に努めていることや、過去の大型建設事業の元利償還が終了したこと、</a:t>
          </a:r>
          <a:r>
            <a:rPr lang="ja-JP" altLang="ja-JP" sz="1100">
              <a:solidFill>
                <a:schemeClr val="dk1"/>
              </a:solidFill>
              <a:effectLst/>
              <a:latin typeface="+mn-lt"/>
              <a:ea typeface="+mn-ea"/>
              <a:cs typeface="+mn-cs"/>
            </a:rPr>
            <a:t>過去に新規の投資的事業を抑制してきたことが、類似団体平均値と比較し</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ポイント下回っている要因である。今後、駅前広場整備事業や庁舎建設事業の大型建設事業の元金償還が控えており、また、公共施設の老朽化に伴う大規模修繕のための借入れも見込んでおり、投資的事業を取捨選択し、市債の新規発行額を計画的に</a:t>
          </a:r>
          <a:r>
            <a:rPr lang="ja-JP" altLang="en-US" sz="1100">
              <a:solidFill>
                <a:schemeClr val="dk1"/>
              </a:solidFill>
              <a:effectLst/>
              <a:latin typeface="+mn-lt"/>
              <a:ea typeface="+mn-ea"/>
              <a:cs typeface="+mn-cs"/>
            </a:rPr>
            <a:t>行う</a:t>
          </a:r>
          <a:r>
            <a:rPr lang="ja-JP" altLang="ja-JP" sz="1100">
              <a:solidFill>
                <a:schemeClr val="dk1"/>
              </a:solidFill>
              <a:effectLst/>
              <a:latin typeface="+mn-lt"/>
              <a:ea typeface="+mn-ea"/>
              <a:cs typeface="+mn-cs"/>
            </a:rPr>
            <a:t>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95758</xdr:rowOff>
    </xdr:to>
    <xdr:cxnSp macro="">
      <xdr:nvCxnSpPr>
        <xdr:cNvPr id="378" name="直線コネクタ 377"/>
        <xdr:cNvCxnSpPr/>
      </xdr:nvCxnSpPr>
      <xdr:spPr>
        <a:xfrm flipV="1">
          <a:off x="16179800" y="66857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40</xdr:row>
      <xdr:rowOff>30480</xdr:rowOff>
    </xdr:to>
    <xdr:cxnSp macro="">
      <xdr:nvCxnSpPr>
        <xdr:cNvPr id="381" name="直線コネクタ 380"/>
        <xdr:cNvCxnSpPr/>
      </xdr:nvCxnSpPr>
      <xdr:spPr>
        <a:xfrm flipV="1">
          <a:off x="15290800" y="67823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41</xdr:row>
      <xdr:rowOff>13462</xdr:rowOff>
    </xdr:to>
    <xdr:cxnSp macro="">
      <xdr:nvCxnSpPr>
        <xdr:cNvPr id="384" name="直線コネクタ 383"/>
        <xdr:cNvCxnSpPr/>
      </xdr:nvCxnSpPr>
      <xdr:spPr>
        <a:xfrm flipV="1">
          <a:off x="14401800" y="68884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42418</xdr:rowOff>
    </xdr:to>
    <xdr:cxnSp macro="">
      <xdr:nvCxnSpPr>
        <xdr:cNvPr id="387" name="直線コネクタ 386"/>
        <xdr:cNvCxnSpPr/>
      </xdr:nvCxnSpPr>
      <xdr:spPr>
        <a:xfrm flipV="1">
          <a:off x="13512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54102</xdr:rowOff>
    </xdr:from>
    <xdr:to>
      <xdr:col>68</xdr:col>
      <xdr:colOff>203200</xdr:colOff>
      <xdr:row>43</xdr:row>
      <xdr:rowOff>155702</xdr:rowOff>
    </xdr:to>
    <xdr:sp macro="" textlink="">
      <xdr:nvSpPr>
        <xdr:cNvPr id="388" name="フローチャート: 判断 387"/>
        <xdr:cNvSpPr/>
      </xdr:nvSpPr>
      <xdr:spPr>
        <a:xfrm>
          <a:off x="14351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389" name="テキスト ボックス 388"/>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390" name="フローチャート: 判断 389"/>
        <xdr:cNvSpPr/>
      </xdr:nvSpPr>
      <xdr:spPr>
        <a:xfrm>
          <a:off x="13462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391" name="テキスト ボックス 390"/>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7" name="楕円 396"/>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8"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99" name="楕円 398"/>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400" name="テキスト ボックス 399"/>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1" name="楕円 400"/>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2" name="テキスト ボックス 401"/>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3" name="楕円 402"/>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4" name="テキスト ボックス 40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5" name="楕円 404"/>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6" name="テキスト ボックス 405"/>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前年度に比べて</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ポイント将来負担比率が増加し</a:t>
          </a:r>
          <a:r>
            <a:rPr lang="ja-JP" altLang="en-US" sz="1100">
              <a:solidFill>
                <a:schemeClr val="dk1"/>
              </a:solidFill>
              <a:effectLst/>
              <a:latin typeface="+mn-lt"/>
              <a:ea typeface="+mn-ea"/>
              <a:cs typeface="+mn-cs"/>
            </a:rPr>
            <a:t>ている。分子構造の将来負担額の減少については、</a:t>
          </a:r>
          <a:r>
            <a:rPr lang="ja-JP" altLang="ja-JP" sz="1100">
              <a:solidFill>
                <a:schemeClr val="dk1"/>
              </a:solidFill>
              <a:effectLst/>
              <a:latin typeface="+mn-lt"/>
              <a:ea typeface="+mn-ea"/>
              <a:cs typeface="+mn-cs"/>
            </a:rPr>
            <a:t>退職手当負担見込額の減少</a:t>
          </a:r>
          <a:r>
            <a:rPr lang="ja-JP" altLang="en-US" sz="1100">
              <a:solidFill>
                <a:schemeClr val="dk1"/>
              </a:solidFill>
              <a:effectLst/>
              <a:latin typeface="+mn-lt"/>
              <a:ea typeface="+mn-ea"/>
              <a:cs typeface="+mn-cs"/>
            </a:rPr>
            <a:t>や一般会計等に係る</a:t>
          </a:r>
          <a:r>
            <a:rPr lang="ja-JP" altLang="ja-JP" sz="1100">
              <a:solidFill>
                <a:schemeClr val="dk1"/>
              </a:solidFill>
              <a:effectLst/>
              <a:latin typeface="+mn-lt"/>
              <a:ea typeface="+mn-ea"/>
              <a:cs typeface="+mn-cs"/>
            </a:rPr>
            <a:t>地方債の</a:t>
          </a:r>
          <a:r>
            <a:rPr lang="ja-JP" altLang="en-US" sz="1100">
              <a:solidFill>
                <a:schemeClr val="dk1"/>
              </a:solidFill>
              <a:effectLst/>
              <a:latin typeface="+mn-lt"/>
              <a:ea typeface="+mn-ea"/>
              <a:cs typeface="+mn-cs"/>
            </a:rPr>
            <a:t>現在</a:t>
          </a:r>
          <a:r>
            <a:rPr lang="ja-JP" altLang="ja-JP" sz="1100">
              <a:solidFill>
                <a:schemeClr val="dk1"/>
              </a:solidFill>
              <a:effectLst/>
              <a:latin typeface="+mn-lt"/>
              <a:ea typeface="+mn-ea"/>
              <a:cs typeface="+mn-cs"/>
            </a:rPr>
            <a:t>高が減少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財政調整基金</a:t>
          </a:r>
          <a:r>
            <a:rPr lang="ja-JP" altLang="en-US" sz="1100">
              <a:solidFill>
                <a:schemeClr val="dk1"/>
              </a:solidFill>
              <a:effectLst/>
              <a:latin typeface="+mn-lt"/>
              <a:ea typeface="+mn-ea"/>
              <a:cs typeface="+mn-cs"/>
            </a:rPr>
            <a:t>や環境衛生施設等整備基金が減少したことによるもの。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今後は、施設の老朽化が顕著であり、建替や大規模修繕の財源として起債や基金の取り崩しを要することから、起債発行額は償還額を超えないよう努め、健全な財政運営に努める。</a:t>
          </a:r>
          <a:endParaRPr lang="ja-JP" altLang="ja-JP">
            <a:effectLst/>
          </a:endParaRPr>
        </a:p>
        <a:p>
          <a:endParaRPr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156754</xdr:rowOff>
    </xdr:from>
    <xdr:to>
      <xdr:col>81</xdr:col>
      <xdr:colOff>44450</xdr:colOff>
      <xdr:row>14</xdr:row>
      <xdr:rowOff>18627</xdr:rowOff>
    </xdr:to>
    <xdr:cxnSp macro="">
      <xdr:nvCxnSpPr>
        <xdr:cNvPr id="442" name="直線コネクタ 441"/>
        <xdr:cNvCxnSpPr/>
      </xdr:nvCxnSpPr>
      <xdr:spPr>
        <a:xfrm>
          <a:off x="16179800" y="2385604"/>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3"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15</xdr:row>
      <xdr:rowOff>13788</xdr:rowOff>
    </xdr:to>
    <xdr:cxnSp macro="">
      <xdr:nvCxnSpPr>
        <xdr:cNvPr id="445" name="直線コネクタ 444"/>
        <xdr:cNvCxnSpPr/>
      </xdr:nvCxnSpPr>
      <xdr:spPr>
        <a:xfrm flipV="1">
          <a:off x="15290800" y="238560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26143</xdr:rowOff>
    </xdr:from>
    <xdr:ext cx="736600" cy="259045"/>
    <xdr:sp macro="" textlink="">
      <xdr:nvSpPr>
        <xdr:cNvPr id="447" name="テキスト ボックス 446"/>
        <xdr:cNvSpPr txBox="1"/>
      </xdr:nvSpPr>
      <xdr:spPr>
        <a:xfrm>
          <a:off x="15798800" y="276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13788</xdr:rowOff>
    </xdr:from>
    <xdr:to>
      <xdr:col>72</xdr:col>
      <xdr:colOff>203200</xdr:colOff>
      <xdr:row>15</xdr:row>
      <xdr:rowOff>132140</xdr:rowOff>
    </xdr:to>
    <xdr:cxnSp macro="">
      <xdr:nvCxnSpPr>
        <xdr:cNvPr id="448" name="直線コネクタ 447"/>
        <xdr:cNvCxnSpPr/>
      </xdr:nvCxnSpPr>
      <xdr:spPr>
        <a:xfrm flipV="1">
          <a:off x="14401800" y="2585538"/>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50" name="テキスト ボックス 449"/>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132140</xdr:rowOff>
    </xdr:from>
    <xdr:to>
      <xdr:col>68</xdr:col>
      <xdr:colOff>152400</xdr:colOff>
      <xdr:row>16</xdr:row>
      <xdr:rowOff>157178</xdr:rowOff>
    </xdr:to>
    <xdr:cxnSp macro="">
      <xdr:nvCxnSpPr>
        <xdr:cNvPr id="451" name="直線コネクタ 450"/>
        <xdr:cNvCxnSpPr/>
      </xdr:nvCxnSpPr>
      <xdr:spPr>
        <a:xfrm flipV="1">
          <a:off x="13512800" y="2703890"/>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47534</xdr:rowOff>
    </xdr:from>
    <xdr:to>
      <xdr:col>68</xdr:col>
      <xdr:colOff>203200</xdr:colOff>
      <xdr:row>17</xdr:row>
      <xdr:rowOff>149134</xdr:rowOff>
    </xdr:to>
    <xdr:sp macro="" textlink="">
      <xdr:nvSpPr>
        <xdr:cNvPr id="452" name="フローチャート: 判断 451"/>
        <xdr:cNvSpPr/>
      </xdr:nvSpPr>
      <xdr:spPr>
        <a:xfrm>
          <a:off x="14351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133911</xdr:rowOff>
    </xdr:from>
    <xdr:ext cx="762000" cy="259045"/>
    <xdr:sp macro="" textlink="">
      <xdr:nvSpPr>
        <xdr:cNvPr id="453" name="テキスト ボックス 452"/>
        <xdr:cNvSpPr txBox="1"/>
      </xdr:nvSpPr>
      <xdr:spPr>
        <a:xfrm>
          <a:off x="14020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56485</xdr:rowOff>
    </xdr:from>
    <xdr:to>
      <xdr:col>64</xdr:col>
      <xdr:colOff>152400</xdr:colOff>
      <xdr:row>18</xdr:row>
      <xdr:rowOff>158085</xdr:rowOff>
    </xdr:to>
    <xdr:sp macro="" textlink="">
      <xdr:nvSpPr>
        <xdr:cNvPr id="454" name="フローチャート: 判断 453"/>
        <xdr:cNvSpPr/>
      </xdr:nvSpPr>
      <xdr:spPr>
        <a:xfrm>
          <a:off x="13462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142862</xdr:rowOff>
    </xdr:from>
    <xdr:ext cx="762000" cy="259045"/>
    <xdr:sp macro="" textlink="">
      <xdr:nvSpPr>
        <xdr:cNvPr id="455" name="テキスト ボックス 454"/>
        <xdr:cNvSpPr txBox="1"/>
      </xdr:nvSpPr>
      <xdr:spPr>
        <a:xfrm>
          <a:off x="13131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139277</xdr:rowOff>
    </xdr:from>
    <xdr:to>
      <xdr:col>81</xdr:col>
      <xdr:colOff>95250</xdr:colOff>
      <xdr:row>14</xdr:row>
      <xdr:rowOff>69427</xdr:rowOff>
    </xdr:to>
    <xdr:sp macro="" textlink="">
      <xdr:nvSpPr>
        <xdr:cNvPr id="461" name="楕円 460"/>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60554</xdr:rowOff>
    </xdr:from>
    <xdr:ext cx="762000" cy="259045"/>
    <xdr:sp macro="" textlink="">
      <xdr:nvSpPr>
        <xdr:cNvPr id="462" name="将来負担の状況該当値テキスト"/>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105954</xdr:rowOff>
    </xdr:from>
    <xdr:to>
      <xdr:col>77</xdr:col>
      <xdr:colOff>95250</xdr:colOff>
      <xdr:row>14</xdr:row>
      <xdr:rowOff>36104</xdr:rowOff>
    </xdr:to>
    <xdr:sp macro="" textlink="">
      <xdr:nvSpPr>
        <xdr:cNvPr id="463" name="楕円 462"/>
        <xdr:cNvSpPr/>
      </xdr:nvSpPr>
      <xdr:spPr>
        <a:xfrm>
          <a:off x="16129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46281</xdr:rowOff>
    </xdr:from>
    <xdr:ext cx="736600" cy="259045"/>
    <xdr:sp macro="" textlink="">
      <xdr:nvSpPr>
        <xdr:cNvPr id="464" name="テキスト ボックス 463"/>
        <xdr:cNvSpPr txBox="1"/>
      </xdr:nvSpPr>
      <xdr:spPr>
        <a:xfrm>
          <a:off x="15798800" y="210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134438</xdr:rowOff>
    </xdr:from>
    <xdr:to>
      <xdr:col>73</xdr:col>
      <xdr:colOff>44450</xdr:colOff>
      <xdr:row>15</xdr:row>
      <xdr:rowOff>64588</xdr:rowOff>
    </xdr:to>
    <xdr:sp macro="" textlink="">
      <xdr:nvSpPr>
        <xdr:cNvPr id="465" name="楕円 464"/>
        <xdr:cNvSpPr/>
      </xdr:nvSpPr>
      <xdr:spPr>
        <a:xfrm>
          <a:off x="15240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74765</xdr:rowOff>
    </xdr:from>
    <xdr:ext cx="762000" cy="259045"/>
    <xdr:sp macro="" textlink="">
      <xdr:nvSpPr>
        <xdr:cNvPr id="466" name="テキスト ボックス 465"/>
        <xdr:cNvSpPr txBox="1"/>
      </xdr:nvSpPr>
      <xdr:spPr>
        <a:xfrm>
          <a:off x="14909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81340</xdr:rowOff>
    </xdr:from>
    <xdr:to>
      <xdr:col>68</xdr:col>
      <xdr:colOff>203200</xdr:colOff>
      <xdr:row>16</xdr:row>
      <xdr:rowOff>11490</xdr:rowOff>
    </xdr:to>
    <xdr:sp macro="" textlink="">
      <xdr:nvSpPr>
        <xdr:cNvPr id="467" name="楕円 466"/>
        <xdr:cNvSpPr/>
      </xdr:nvSpPr>
      <xdr:spPr>
        <a:xfrm>
          <a:off x="14351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21667</xdr:rowOff>
    </xdr:from>
    <xdr:ext cx="762000" cy="259045"/>
    <xdr:sp macro="" textlink="">
      <xdr:nvSpPr>
        <xdr:cNvPr id="468" name="テキスト ボックス 467"/>
        <xdr:cNvSpPr txBox="1"/>
      </xdr:nvSpPr>
      <xdr:spPr>
        <a:xfrm>
          <a:off x="14020800" y="242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106378</xdr:rowOff>
    </xdr:from>
    <xdr:to>
      <xdr:col>64</xdr:col>
      <xdr:colOff>152400</xdr:colOff>
      <xdr:row>17</xdr:row>
      <xdr:rowOff>36528</xdr:rowOff>
    </xdr:to>
    <xdr:sp macro="" textlink="">
      <xdr:nvSpPr>
        <xdr:cNvPr id="469" name="楕円 468"/>
        <xdr:cNvSpPr/>
      </xdr:nvSpPr>
      <xdr:spPr>
        <a:xfrm>
          <a:off x="13462000" y="2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46705</xdr:rowOff>
    </xdr:from>
    <xdr:ext cx="762000" cy="259045"/>
    <xdr:sp macro="" textlink="">
      <xdr:nvSpPr>
        <xdr:cNvPr id="470" name="テキスト ボックス 469"/>
        <xdr:cNvSpPr txBox="1"/>
      </xdr:nvSpPr>
      <xdr:spPr>
        <a:xfrm>
          <a:off x="13131800" y="261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要因は、定年退職者数の増加や人事院勧告による賞与引き上げによるものである。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ポイント上回った要因としては、消防業務を直営で行っていることなどが挙げられる。また、</a:t>
          </a: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今後、退職者の不補充、アウトソーシングの活用、再任用制度の活用を図り、職員数の適正管理を行い、人件費の抑制に努める。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66040</xdr:rowOff>
    </xdr:to>
    <xdr:cxnSp macro="">
      <xdr:nvCxnSpPr>
        <xdr:cNvPr id="66" name="直線コネクタ 65"/>
        <xdr:cNvCxnSpPr/>
      </xdr:nvCxnSpPr>
      <xdr:spPr>
        <a:xfrm>
          <a:off x="3987800" y="620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69850</xdr:rowOff>
    </xdr:to>
    <xdr:cxnSp macro="">
      <xdr:nvCxnSpPr>
        <xdr:cNvPr id="69" name="直線コネクタ 68"/>
        <xdr:cNvCxnSpPr/>
      </xdr:nvCxnSpPr>
      <xdr:spPr>
        <a:xfrm flipV="1">
          <a:off x="3098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50800</xdr:rowOff>
    </xdr:to>
    <xdr:cxnSp macro="">
      <xdr:nvCxnSpPr>
        <xdr:cNvPr id="72" name="直線コネクタ 71"/>
        <xdr:cNvCxnSpPr/>
      </xdr:nvCxnSpPr>
      <xdr:spPr>
        <a:xfrm flipV="1">
          <a:off x="2209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50800</xdr:rowOff>
    </xdr:to>
    <xdr:cxnSp macro="">
      <xdr:nvCxnSpPr>
        <xdr:cNvPr id="75" name="直線コネクタ 74"/>
        <xdr:cNvCxnSpPr/>
      </xdr:nvCxnSpPr>
      <xdr:spPr>
        <a:xfrm>
          <a:off x="1320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26670</xdr:rowOff>
    </xdr:from>
    <xdr:to>
      <xdr:col>11</xdr:col>
      <xdr:colOff>60325</xdr:colOff>
      <xdr:row>35</xdr:row>
      <xdr:rowOff>128270</xdr:rowOff>
    </xdr:to>
    <xdr:sp macro="" textlink="">
      <xdr:nvSpPr>
        <xdr:cNvPr id="76" name="フローチャート: 判断 75"/>
        <xdr:cNvSpPr/>
      </xdr:nvSpPr>
      <xdr:spPr>
        <a:xfrm>
          <a:off x="2159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77" name="テキスト ボックス 76"/>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78" name="フローチャート: 判断 77"/>
        <xdr:cNvSpPr/>
      </xdr:nvSpPr>
      <xdr:spPr>
        <a:xfrm>
          <a:off x="1270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79" name="テキスト ボックス 78"/>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ポイント増加しており、類似団体平均との比較でも、</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上回っている。前年度と比較して</a:t>
          </a:r>
          <a:r>
            <a:rPr kumimoji="1" lang="ja-JP" altLang="en-US" sz="1100">
              <a:solidFill>
                <a:schemeClr val="dk1"/>
              </a:solidFill>
              <a:effectLst/>
              <a:latin typeface="+mn-lt"/>
              <a:ea typeface="+mn-ea"/>
              <a:cs typeface="+mn-cs"/>
            </a:rPr>
            <a:t>委託料は減少したが、役務費</a:t>
          </a:r>
          <a:r>
            <a:rPr kumimoji="1" lang="ja-JP" altLang="ja-JP" sz="1100">
              <a:solidFill>
                <a:schemeClr val="dk1"/>
              </a:solidFill>
              <a:effectLst/>
              <a:latin typeface="+mn-lt"/>
              <a:ea typeface="+mn-ea"/>
              <a:cs typeface="+mn-cs"/>
            </a:rPr>
            <a:t>が増加している。また、</a:t>
          </a:r>
          <a:r>
            <a:rPr lang="ja-JP" altLang="ja-JP" sz="1100">
              <a:solidFill>
                <a:schemeClr val="dk1"/>
              </a:solidFill>
              <a:effectLst/>
              <a:latin typeface="+mn-lt"/>
              <a:ea typeface="+mn-ea"/>
              <a:cs typeface="+mn-cs"/>
            </a:rPr>
            <a:t>観光地という土地柄、公共施設が点在していることや、消防業務、廃棄物処理施設を単独で運営していることも</a:t>
          </a:r>
          <a:r>
            <a:rPr lang="ja-JP" altLang="en-US" sz="1100">
              <a:solidFill>
                <a:schemeClr val="dk1"/>
              </a:solidFill>
              <a:effectLst/>
              <a:latin typeface="+mn-lt"/>
              <a:ea typeface="+mn-ea"/>
              <a:cs typeface="+mn-cs"/>
            </a:rPr>
            <a:t>物件費の割合が多い</a:t>
          </a:r>
          <a:r>
            <a:rPr lang="ja-JP" altLang="ja-JP" sz="1100">
              <a:solidFill>
                <a:schemeClr val="dk1"/>
              </a:solidFill>
              <a:effectLst/>
              <a:latin typeface="+mn-lt"/>
              <a:ea typeface="+mn-ea"/>
              <a:cs typeface="+mn-cs"/>
            </a:rPr>
            <a:t>要因の一つである。引き続き公共施設の指定管理者制度の導入を推進し、施設の統廃合も含め事務事業の見直しを図っていく。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111760</xdr:rowOff>
    </xdr:from>
    <xdr:to>
      <xdr:col>82</xdr:col>
      <xdr:colOff>107950</xdr:colOff>
      <xdr:row>20</xdr:row>
      <xdr:rowOff>165100</xdr:rowOff>
    </xdr:to>
    <xdr:cxnSp macro="">
      <xdr:nvCxnSpPr>
        <xdr:cNvPr id="126" name="直線コネクタ 125"/>
        <xdr:cNvCxnSpPr/>
      </xdr:nvCxnSpPr>
      <xdr:spPr>
        <a:xfrm>
          <a:off x="15671800" y="3540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81280</xdr:rowOff>
    </xdr:from>
    <xdr:to>
      <xdr:col>78</xdr:col>
      <xdr:colOff>69850</xdr:colOff>
      <xdr:row>20</xdr:row>
      <xdr:rowOff>111760</xdr:rowOff>
    </xdr:to>
    <xdr:cxnSp macro="">
      <xdr:nvCxnSpPr>
        <xdr:cNvPr id="129" name="直線コネクタ 128"/>
        <xdr:cNvCxnSpPr/>
      </xdr:nvCxnSpPr>
      <xdr:spPr>
        <a:xfrm>
          <a:off x="14782800" y="3510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81280</xdr:rowOff>
    </xdr:to>
    <xdr:cxnSp macro="">
      <xdr:nvCxnSpPr>
        <xdr:cNvPr id="132" name="直線コネクタ 131"/>
        <xdr:cNvCxnSpPr/>
      </xdr:nvCxnSpPr>
      <xdr:spPr>
        <a:xfrm>
          <a:off x="13893800" y="347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50800</xdr:rowOff>
    </xdr:to>
    <xdr:cxnSp macro="">
      <xdr:nvCxnSpPr>
        <xdr:cNvPr id="135" name="直線コネクタ 134"/>
        <xdr:cNvCxnSpPr/>
      </xdr:nvCxnSpPr>
      <xdr:spPr>
        <a:xfrm>
          <a:off x="13004800" y="341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6" name="フローチャート: 判断 135"/>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7" name="テキスト ボックス 136"/>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8" name="フローチャート: 判断 137"/>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9" name="テキスト ボックス 138"/>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5" name="楕円 144"/>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6"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60960</xdr:rowOff>
    </xdr:from>
    <xdr:to>
      <xdr:col>78</xdr:col>
      <xdr:colOff>120650</xdr:colOff>
      <xdr:row>20</xdr:row>
      <xdr:rowOff>162560</xdr:rowOff>
    </xdr:to>
    <xdr:sp macro="" textlink="">
      <xdr:nvSpPr>
        <xdr:cNvPr id="147" name="楕円 146"/>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147337</xdr:rowOff>
    </xdr:from>
    <xdr:ext cx="736600" cy="259045"/>
    <xdr:sp macro="" textlink="">
      <xdr:nvSpPr>
        <xdr:cNvPr id="148" name="テキスト ボックス 147"/>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49" name="楕円 148"/>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116857</xdr:rowOff>
    </xdr:from>
    <xdr:ext cx="762000" cy="259045"/>
    <xdr:sp macro="" textlink="">
      <xdr:nvSpPr>
        <xdr:cNvPr id="150" name="テキスト ボックス 149"/>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1" name="楕円 150"/>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2" name="テキスト ボックス 151"/>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3" name="楕円 152"/>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4" name="テキスト ボックス 153"/>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類似団体平均及び全国平均を下回る水準</a:t>
          </a:r>
          <a:r>
            <a:rPr lang="ja-JP" altLang="en-US" sz="1050">
              <a:solidFill>
                <a:schemeClr val="dk1"/>
              </a:solidFill>
              <a:effectLst/>
              <a:latin typeface="+mn-lt"/>
              <a:ea typeface="+mn-ea"/>
              <a:cs typeface="+mn-cs"/>
            </a:rPr>
            <a:t>となっている</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前年度と比較して、</a:t>
          </a:r>
          <a:r>
            <a:rPr lang="ja-JP" altLang="ja-JP" sz="1050">
              <a:solidFill>
                <a:schemeClr val="dk1"/>
              </a:solidFill>
              <a:effectLst/>
              <a:latin typeface="+mn-lt"/>
              <a:ea typeface="+mn-ea"/>
              <a:cs typeface="+mn-cs"/>
            </a:rPr>
            <a:t>国の</a:t>
          </a:r>
          <a:r>
            <a:rPr lang="ja-JP" altLang="en-US" sz="1050">
              <a:solidFill>
                <a:schemeClr val="dk1"/>
              </a:solidFill>
              <a:effectLst/>
              <a:latin typeface="+mn-lt"/>
              <a:ea typeface="+mn-ea"/>
              <a:cs typeface="+mn-cs"/>
            </a:rPr>
            <a:t>経済対策臨時福祉給付金が増加、年金生活者等支援臨時福祉給付金</a:t>
          </a:r>
          <a:r>
            <a:rPr lang="ja-JP" altLang="ja-JP" sz="1050">
              <a:solidFill>
                <a:schemeClr val="dk1"/>
              </a:solidFill>
              <a:effectLst/>
              <a:latin typeface="+mn-lt"/>
              <a:ea typeface="+mn-ea"/>
              <a:cs typeface="+mn-cs"/>
            </a:rPr>
            <a:t>等</a:t>
          </a:r>
          <a:r>
            <a:rPr lang="ja-JP" altLang="en-US" sz="1050">
              <a:solidFill>
                <a:schemeClr val="dk1"/>
              </a:solidFill>
              <a:effectLst/>
              <a:latin typeface="+mn-lt"/>
              <a:ea typeface="+mn-ea"/>
              <a:cs typeface="+mn-cs"/>
            </a:rPr>
            <a:t>が皆減したものの、地方裁量型認定こども園経費等が増加したこと</a:t>
          </a:r>
          <a:r>
            <a:rPr lang="ja-JP" altLang="ja-JP" sz="1050">
              <a:solidFill>
                <a:schemeClr val="dk1"/>
              </a:solidFill>
              <a:effectLst/>
              <a:latin typeface="+mn-lt"/>
              <a:ea typeface="+mn-ea"/>
              <a:cs typeface="+mn-cs"/>
            </a:rPr>
            <a:t>により前年度より</a:t>
          </a:r>
          <a:r>
            <a:rPr lang="en-US" altLang="ja-JP" sz="1050">
              <a:solidFill>
                <a:schemeClr val="dk1"/>
              </a:solidFill>
              <a:effectLst/>
              <a:latin typeface="+mn-lt"/>
              <a:ea typeface="+mn-ea"/>
              <a:cs typeface="+mn-cs"/>
            </a:rPr>
            <a:t>0.1</a:t>
          </a:r>
          <a:r>
            <a:rPr lang="ja-JP" altLang="ja-JP" sz="1050">
              <a:solidFill>
                <a:schemeClr val="dk1"/>
              </a:solidFill>
              <a:effectLst/>
              <a:latin typeface="+mn-lt"/>
              <a:ea typeface="+mn-ea"/>
              <a:cs typeface="+mn-cs"/>
            </a:rPr>
            <a:t>ポイント増加となった。</a:t>
          </a:r>
          <a:r>
            <a:rPr lang="ja-JP" altLang="en-US" sz="1050">
              <a:solidFill>
                <a:schemeClr val="dk1"/>
              </a:solidFill>
              <a:effectLst/>
              <a:latin typeface="+mn-lt"/>
              <a:ea typeface="+mn-ea"/>
              <a:cs typeface="+mn-cs"/>
            </a:rPr>
            <a:t>児童福祉費は増加、</a:t>
          </a:r>
          <a:r>
            <a:rPr lang="ja-JP" altLang="ja-JP" sz="1050">
              <a:solidFill>
                <a:schemeClr val="dk1"/>
              </a:solidFill>
              <a:effectLst/>
              <a:latin typeface="+mn-lt"/>
              <a:ea typeface="+mn-ea"/>
              <a:cs typeface="+mn-cs"/>
            </a:rPr>
            <a:t>生活保護費は</a:t>
          </a:r>
          <a:r>
            <a:rPr lang="en-US" altLang="ja-JP" sz="1050">
              <a:solidFill>
                <a:schemeClr val="dk1"/>
              </a:solidFill>
              <a:effectLst/>
              <a:latin typeface="+mn-lt"/>
              <a:ea typeface="+mn-ea"/>
              <a:cs typeface="+mn-cs"/>
            </a:rPr>
            <a:t>0.9%</a:t>
          </a:r>
          <a:r>
            <a:rPr lang="ja-JP" altLang="ja-JP" sz="1050">
              <a:solidFill>
                <a:schemeClr val="dk1"/>
              </a:solidFill>
              <a:effectLst/>
              <a:latin typeface="+mn-lt"/>
              <a:ea typeface="+mn-ea"/>
              <a:cs typeface="+mn-cs"/>
            </a:rPr>
            <a:t>の</a:t>
          </a:r>
          <a:r>
            <a:rPr lang="ja-JP" altLang="en-US" sz="1050">
              <a:solidFill>
                <a:schemeClr val="dk1"/>
              </a:solidFill>
              <a:effectLst/>
              <a:latin typeface="+mn-lt"/>
              <a:ea typeface="+mn-ea"/>
              <a:cs typeface="+mn-cs"/>
            </a:rPr>
            <a:t>微増となり</a:t>
          </a:r>
          <a:r>
            <a:rPr lang="ja-JP" altLang="ja-JP" sz="1050">
              <a:solidFill>
                <a:schemeClr val="dk1"/>
              </a:solidFill>
              <a:effectLst/>
              <a:latin typeface="+mn-lt"/>
              <a:ea typeface="+mn-ea"/>
              <a:cs typeface="+mn-cs"/>
            </a:rPr>
            <a:t>、</a:t>
          </a:r>
          <a:r>
            <a:rPr lang="ja-JP" altLang="ja-JP" sz="1050">
              <a:solidFill>
                <a:schemeClr val="tx1"/>
              </a:solidFill>
              <a:effectLst/>
              <a:latin typeface="+mn-lt"/>
              <a:ea typeface="+mn-ea"/>
              <a:cs typeface="+mn-cs"/>
            </a:rPr>
            <a:t>高齢者</a:t>
          </a:r>
          <a:r>
            <a:rPr lang="ja-JP" altLang="en-US" sz="1050">
              <a:solidFill>
                <a:schemeClr val="tx1"/>
              </a:solidFill>
              <a:effectLst/>
              <a:latin typeface="+mn-lt"/>
              <a:ea typeface="+mn-ea"/>
              <a:cs typeface="+mn-cs"/>
            </a:rPr>
            <a:t>世帯に占める割合が</a:t>
          </a:r>
          <a:r>
            <a:rPr lang="en-US" altLang="ja-JP" sz="1050">
              <a:solidFill>
                <a:schemeClr val="tx1"/>
              </a:solidFill>
              <a:effectLst/>
              <a:latin typeface="+mn-lt"/>
              <a:ea typeface="+mn-ea"/>
              <a:cs typeface="+mn-cs"/>
            </a:rPr>
            <a:t>80%</a:t>
          </a:r>
          <a:r>
            <a:rPr lang="ja-JP" altLang="en-US" sz="1050">
              <a:solidFill>
                <a:schemeClr val="tx1"/>
              </a:solidFill>
              <a:effectLst/>
              <a:latin typeface="+mn-lt"/>
              <a:ea typeface="+mn-ea"/>
              <a:cs typeface="+mn-cs"/>
            </a:rPr>
            <a:t>を超えていることが</a:t>
          </a:r>
          <a:r>
            <a:rPr lang="ja-JP" altLang="ja-JP" sz="1050">
              <a:solidFill>
                <a:schemeClr val="tx1"/>
              </a:solidFill>
              <a:effectLst/>
              <a:latin typeface="+mn-lt"/>
              <a:ea typeface="+mn-ea"/>
              <a:cs typeface="+mn-cs"/>
            </a:rPr>
            <a:t>特徴である。社会</a:t>
          </a:r>
          <a:r>
            <a:rPr lang="ja-JP" altLang="ja-JP" sz="1050">
              <a:solidFill>
                <a:schemeClr val="dk1"/>
              </a:solidFill>
              <a:effectLst/>
              <a:latin typeface="+mn-lt"/>
              <a:ea typeface="+mn-ea"/>
              <a:cs typeface="+mn-cs"/>
            </a:rPr>
            <a:t>保障費関連経費は、今後も増加すると予想されるため、国の動向を注視しながら経費節減に努めていく。 </a:t>
          </a:r>
          <a:r>
            <a:rPr lang="en-US" altLang="ja-JP" sz="1050">
              <a:solidFill>
                <a:schemeClr val="dk1"/>
              </a:solidFill>
              <a:effectLst/>
              <a:latin typeface="+mn-lt"/>
              <a:ea typeface="+mn-ea"/>
              <a:cs typeface="+mn-cs"/>
            </a:rPr>
            <a:t> </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23585</xdr:rowOff>
    </xdr:to>
    <xdr:cxnSp macro="">
      <xdr:nvCxnSpPr>
        <xdr:cNvPr id="189" name="直線コネクタ 188"/>
        <xdr:cNvCxnSpPr/>
      </xdr:nvCxnSpPr>
      <xdr:spPr>
        <a:xfrm>
          <a:off x="3987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12700</xdr:rowOff>
    </xdr:to>
    <xdr:cxnSp macro="">
      <xdr:nvCxnSpPr>
        <xdr:cNvPr id="192" name="直線コネクタ 191"/>
        <xdr:cNvCxnSpPr/>
      </xdr:nvCxnSpPr>
      <xdr:spPr>
        <a:xfrm>
          <a:off x="3098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5" name="直線コネクタ 194"/>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129722</xdr:rowOff>
    </xdr:to>
    <xdr:cxnSp macro="">
      <xdr:nvCxnSpPr>
        <xdr:cNvPr id="198" name="直線コネクタ 197"/>
        <xdr:cNvCxnSpPr/>
      </xdr:nvCxnSpPr>
      <xdr:spPr>
        <a:xfrm>
          <a:off x="1320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199" name="フローチャート: 判断 198"/>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0" name="テキスト ボックス 19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1" name="フローチャート: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2" name="テキスト ボックス 20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8" name="楕円 207"/>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9"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2" name="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3" name="テキスト ボックス 212"/>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4" name="楕円 213"/>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5" name="テキスト ボックス 214"/>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6" name="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7" name="テキスト ボックス 21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その他の経常収支比率は、類似団体平均値を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た。繰出金については、</a:t>
          </a:r>
          <a:r>
            <a:rPr lang="ja-JP" altLang="ja-JP" sz="1100">
              <a:solidFill>
                <a:schemeClr val="dk1"/>
              </a:solidFill>
              <a:effectLst/>
              <a:latin typeface="+mn-lt"/>
              <a:ea typeface="+mn-ea"/>
              <a:cs typeface="+mn-cs"/>
            </a:rPr>
            <a:t>後期高齢者医療事業特別会計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介護保険事業特別会計</a:t>
          </a:r>
          <a:r>
            <a:rPr lang="ja-JP" altLang="en-US" sz="1100">
              <a:solidFill>
                <a:schemeClr val="dk1"/>
              </a:solidFill>
              <a:effectLst/>
              <a:latin typeface="+mn-lt"/>
              <a:ea typeface="+mn-ea"/>
              <a:cs typeface="+mn-cs"/>
            </a:rPr>
            <a:t>で団塊の世代が</a:t>
          </a:r>
          <a:r>
            <a:rPr lang="en-US" altLang="ja-JP" sz="1100">
              <a:solidFill>
                <a:schemeClr val="dk1"/>
              </a:solidFill>
              <a:effectLst/>
              <a:latin typeface="+mn-lt"/>
              <a:ea typeface="+mn-ea"/>
              <a:cs typeface="+mn-cs"/>
            </a:rPr>
            <a:t>75</a:t>
          </a:r>
          <a:r>
            <a:rPr lang="ja-JP" altLang="en-US" sz="1100">
              <a:solidFill>
                <a:schemeClr val="dk1"/>
              </a:solidFill>
              <a:effectLst/>
              <a:latin typeface="+mn-lt"/>
              <a:ea typeface="+mn-ea"/>
              <a:cs typeface="+mn-cs"/>
            </a:rPr>
            <a:t>歳を迎えることにより被保険者の数が増加していることや、給付費が伸びていることにより増加している。この傾向はしばらく続くことが予想される。各</a:t>
          </a:r>
          <a:r>
            <a:rPr lang="ja-JP" altLang="ja-JP" sz="1100">
              <a:solidFill>
                <a:schemeClr val="dk1"/>
              </a:solidFill>
              <a:effectLst/>
              <a:latin typeface="+mn-lt"/>
              <a:ea typeface="+mn-ea"/>
              <a:cs typeface="+mn-cs"/>
            </a:rPr>
            <a:t>特別会計については、赤字補填が生じないように料金等の見直しを行いながら安定的な事業運営に努めていく。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19558</xdr:rowOff>
    </xdr:from>
    <xdr:to>
      <xdr:col>82</xdr:col>
      <xdr:colOff>107950</xdr:colOff>
      <xdr:row>55</xdr:row>
      <xdr:rowOff>138430</xdr:rowOff>
    </xdr:to>
    <xdr:cxnSp macro="">
      <xdr:nvCxnSpPr>
        <xdr:cNvPr id="248" name="直線コネクタ 247"/>
        <xdr:cNvCxnSpPr/>
      </xdr:nvCxnSpPr>
      <xdr:spPr>
        <a:xfrm>
          <a:off x="15671800" y="94493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28702</xdr:rowOff>
    </xdr:to>
    <xdr:cxnSp macro="">
      <xdr:nvCxnSpPr>
        <xdr:cNvPr id="251" name="直線コネクタ 250"/>
        <xdr:cNvCxnSpPr/>
      </xdr:nvCxnSpPr>
      <xdr:spPr>
        <a:xfrm flipV="1">
          <a:off x="14782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117856</xdr:rowOff>
    </xdr:from>
    <xdr:to>
      <xdr:col>73</xdr:col>
      <xdr:colOff>180975</xdr:colOff>
      <xdr:row>55</xdr:row>
      <xdr:rowOff>28702</xdr:rowOff>
    </xdr:to>
    <xdr:cxnSp macro="">
      <xdr:nvCxnSpPr>
        <xdr:cNvPr id="254" name="直線コネクタ 253"/>
        <xdr:cNvCxnSpPr/>
      </xdr:nvCxnSpPr>
      <xdr:spPr>
        <a:xfrm>
          <a:off x="13893800" y="9376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117856</xdr:rowOff>
    </xdr:to>
    <xdr:cxnSp macro="">
      <xdr:nvCxnSpPr>
        <xdr:cNvPr id="257" name="直線コネクタ 256"/>
        <xdr:cNvCxnSpPr/>
      </xdr:nvCxnSpPr>
      <xdr:spPr>
        <a:xfrm>
          <a:off x="13004800" y="92938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8" name="フローチャート: 判断 25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9" name="テキスト ボックス 25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61" name="テキスト ボックス 26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7" name="楕円 266"/>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8"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140208</xdr:rowOff>
    </xdr:from>
    <xdr:to>
      <xdr:col>78</xdr:col>
      <xdr:colOff>120650</xdr:colOff>
      <xdr:row>55</xdr:row>
      <xdr:rowOff>70358</xdr:rowOff>
    </xdr:to>
    <xdr:sp macro="" textlink="">
      <xdr:nvSpPr>
        <xdr:cNvPr id="269" name="楕円 268"/>
        <xdr:cNvSpPr/>
      </xdr:nvSpPr>
      <xdr:spPr>
        <a:xfrm>
          <a:off x="15621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80535</xdr:rowOff>
    </xdr:from>
    <xdr:ext cx="736600" cy="259045"/>
    <xdr:sp macro="" textlink="">
      <xdr:nvSpPr>
        <xdr:cNvPr id="270" name="テキスト ボックス 269"/>
        <xdr:cNvSpPr txBox="1"/>
      </xdr:nvSpPr>
      <xdr:spPr>
        <a:xfrm>
          <a:off x="15290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149352</xdr:rowOff>
    </xdr:from>
    <xdr:to>
      <xdr:col>74</xdr:col>
      <xdr:colOff>31750</xdr:colOff>
      <xdr:row>55</xdr:row>
      <xdr:rowOff>79502</xdr:rowOff>
    </xdr:to>
    <xdr:sp macro="" textlink="">
      <xdr:nvSpPr>
        <xdr:cNvPr id="271" name="楕円 270"/>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89679</xdr:rowOff>
    </xdr:from>
    <xdr:ext cx="762000" cy="259045"/>
    <xdr:sp macro="" textlink="">
      <xdr:nvSpPr>
        <xdr:cNvPr id="272" name="テキスト ボックス 271"/>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67056</xdr:rowOff>
    </xdr:from>
    <xdr:to>
      <xdr:col>69</xdr:col>
      <xdr:colOff>142875</xdr:colOff>
      <xdr:row>54</xdr:row>
      <xdr:rowOff>168656</xdr:rowOff>
    </xdr:to>
    <xdr:sp macro="" textlink="">
      <xdr:nvSpPr>
        <xdr:cNvPr id="273" name="楕円 272"/>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7383</xdr:rowOff>
    </xdr:from>
    <xdr:ext cx="762000" cy="259045"/>
    <xdr:sp macro="" textlink="">
      <xdr:nvSpPr>
        <xdr:cNvPr id="274" name="テキスト ボックス 273"/>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75" name="楕円 274"/>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76" name="テキスト ボックス 275"/>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類似団体と比較し大幅に下回る比率で推移している。</a:t>
          </a:r>
          <a:r>
            <a:rPr lang="ja-JP" altLang="en-US" sz="1100">
              <a:solidFill>
                <a:schemeClr val="dk1"/>
              </a:solidFill>
              <a:effectLst/>
              <a:latin typeface="+mn-lt"/>
              <a:ea typeface="+mn-ea"/>
              <a:cs typeface="+mn-cs"/>
            </a:rPr>
            <a:t>これは、本市が</a:t>
          </a:r>
          <a:r>
            <a:rPr lang="ja-JP" altLang="ja-JP" sz="1100">
              <a:solidFill>
                <a:schemeClr val="dk1"/>
              </a:solidFill>
              <a:effectLst/>
              <a:latin typeface="+mn-lt"/>
              <a:ea typeface="+mn-ea"/>
              <a:cs typeface="+mn-cs"/>
            </a:rPr>
            <a:t>一部事務組合等の組織に</a:t>
          </a:r>
          <a:r>
            <a:rPr lang="ja-JP" altLang="en-US" sz="1100">
              <a:solidFill>
                <a:schemeClr val="dk1"/>
              </a:solidFill>
              <a:effectLst/>
              <a:latin typeface="+mn-lt"/>
              <a:ea typeface="+mn-ea"/>
              <a:cs typeface="+mn-cs"/>
            </a:rPr>
            <a:t>加入している数が、他団体と比較して少ないことから、</a:t>
          </a:r>
          <a:r>
            <a:rPr lang="ja-JP" altLang="ja-JP" sz="1100">
              <a:solidFill>
                <a:schemeClr val="dk1"/>
              </a:solidFill>
              <a:effectLst/>
              <a:latin typeface="+mn-lt"/>
              <a:ea typeface="+mn-ea"/>
              <a:cs typeface="+mn-cs"/>
            </a:rPr>
            <a:t>補助</a:t>
          </a:r>
          <a:r>
            <a:rPr lang="ja-JP" altLang="en-US" sz="1100">
              <a:solidFill>
                <a:schemeClr val="dk1"/>
              </a:solidFill>
              <a:effectLst/>
              <a:latin typeface="+mn-lt"/>
              <a:ea typeface="+mn-ea"/>
              <a:cs typeface="+mn-cs"/>
            </a:rPr>
            <a:t>及び負担金等の支出</a:t>
          </a:r>
          <a:r>
            <a:rPr lang="ja-JP" altLang="ja-JP" sz="1100">
              <a:solidFill>
                <a:schemeClr val="dk1"/>
              </a:solidFill>
              <a:effectLst/>
              <a:latin typeface="+mn-lt"/>
              <a:ea typeface="+mn-ea"/>
              <a:cs typeface="+mn-cs"/>
            </a:rPr>
            <a:t>が少ないことが要因となっている。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市単独で行う補助金等については、目的、必要性や効果等を精査し、廃止も含め検討をしていく。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33</xdr:row>
      <xdr:rowOff>133858</xdr:rowOff>
    </xdr:to>
    <xdr:cxnSp macro="">
      <xdr:nvCxnSpPr>
        <xdr:cNvPr id="306" name="直線コネクタ 305"/>
        <xdr:cNvCxnSpPr/>
      </xdr:nvCxnSpPr>
      <xdr:spPr>
        <a:xfrm>
          <a:off x="15671800" y="5791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33</xdr:row>
      <xdr:rowOff>133858</xdr:rowOff>
    </xdr:to>
    <xdr:cxnSp macro="">
      <xdr:nvCxnSpPr>
        <xdr:cNvPr id="309" name="直線コネクタ 308"/>
        <xdr:cNvCxnSpPr/>
      </xdr:nvCxnSpPr>
      <xdr:spPr>
        <a:xfrm>
          <a:off x="14782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133858</xdr:rowOff>
    </xdr:to>
    <xdr:cxnSp macro="">
      <xdr:nvCxnSpPr>
        <xdr:cNvPr id="312" name="直線コネクタ 311"/>
        <xdr:cNvCxnSpPr/>
      </xdr:nvCxnSpPr>
      <xdr:spPr>
        <a:xfrm>
          <a:off x="13893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124714</xdr:rowOff>
    </xdr:to>
    <xdr:cxnSp macro="">
      <xdr:nvCxnSpPr>
        <xdr:cNvPr id="315" name="直線コネクタ 314"/>
        <xdr:cNvCxnSpPr/>
      </xdr:nvCxnSpPr>
      <xdr:spPr>
        <a:xfrm>
          <a:off x="13004800" y="578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83058</xdr:rowOff>
    </xdr:from>
    <xdr:to>
      <xdr:col>69</xdr:col>
      <xdr:colOff>142875</xdr:colOff>
      <xdr:row>36</xdr:row>
      <xdr:rowOff>13208</xdr:rowOff>
    </xdr:to>
    <xdr:sp macro="" textlink="">
      <xdr:nvSpPr>
        <xdr:cNvPr id="316" name="フローチャート: 判断 315"/>
        <xdr:cNvSpPr/>
      </xdr:nvSpPr>
      <xdr:spPr>
        <a:xfrm>
          <a:off x="13843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169435</xdr:rowOff>
    </xdr:from>
    <xdr:ext cx="762000" cy="259045"/>
    <xdr:sp macro="" textlink="">
      <xdr:nvSpPr>
        <xdr:cNvPr id="317" name="テキスト ボックス 316"/>
        <xdr:cNvSpPr txBox="1"/>
      </xdr:nvSpPr>
      <xdr:spPr>
        <a:xfrm>
          <a:off x="13512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18" name="フローチャート: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137431</xdr:rowOff>
    </xdr:from>
    <xdr:ext cx="762000" cy="259045"/>
    <xdr:sp macro="" textlink="">
      <xdr:nvSpPr>
        <xdr:cNvPr id="319" name="テキスト ボックス 318"/>
        <xdr:cNvSpPr txBox="1"/>
      </xdr:nvSpPr>
      <xdr:spPr>
        <a:xfrm>
          <a:off x="12623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83058</xdr:rowOff>
    </xdr:from>
    <xdr:to>
      <xdr:col>82</xdr:col>
      <xdr:colOff>158750</xdr:colOff>
      <xdr:row>34</xdr:row>
      <xdr:rowOff>13208</xdr:rowOff>
    </xdr:to>
    <xdr:sp macro="" textlink="">
      <xdr:nvSpPr>
        <xdr:cNvPr id="325" name="楕円 324"/>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163085</xdr:rowOff>
    </xdr:from>
    <xdr:ext cx="762000" cy="259045"/>
    <xdr:sp macro="" textlink="">
      <xdr:nvSpPr>
        <xdr:cNvPr id="326" name="補助費等該当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27" name="楕円 326"/>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28" name="テキスト ボックス 327"/>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29" name="楕円 328"/>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30" name="テキスト ボックス 329"/>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1" name="楕円 330"/>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2" name="テキスト ボックス 331"/>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3" name="楕円 332"/>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4" name="テキスト ボックス 333"/>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前年度と同値の</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ポイント、類似団体平均値と比較して</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ポイント下回った。過去の大型建設事業の元利償還が終了したことや、元金償還額を上回らない額の借入れに努めたことによるものである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年度から庁舎や中学校校舎建設の事業の借入れを</a:t>
          </a:r>
          <a:r>
            <a:rPr lang="ja-JP" altLang="en-US" sz="1100">
              <a:solidFill>
                <a:schemeClr val="dk1"/>
              </a:solidFill>
              <a:effectLst/>
              <a:latin typeface="+mn-lt"/>
              <a:ea typeface="+mn-ea"/>
              <a:cs typeface="+mn-cs"/>
            </a:rPr>
            <a:t>行っており</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公共施設の修繕等による経費を見込んでいるため、</a:t>
          </a:r>
          <a:r>
            <a:rPr lang="ja-JP" altLang="ja-JP" sz="1100">
              <a:solidFill>
                <a:schemeClr val="dk1"/>
              </a:solidFill>
              <a:effectLst/>
              <a:latin typeface="+mn-lt"/>
              <a:ea typeface="+mn-ea"/>
              <a:cs typeface="+mn-cs"/>
            </a:rPr>
            <a:t>借入れと償還のバランスを考慮し、計画的な運用に努める。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85090</xdr:rowOff>
    </xdr:to>
    <xdr:cxnSp macro="">
      <xdr:nvCxnSpPr>
        <xdr:cNvPr id="367" name="直線コネクタ 366"/>
        <xdr:cNvCxnSpPr/>
      </xdr:nvCxnSpPr>
      <xdr:spPr>
        <a:xfrm>
          <a:off x="3987800" y="1294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85090</xdr:rowOff>
    </xdr:to>
    <xdr:cxnSp macro="">
      <xdr:nvCxnSpPr>
        <xdr:cNvPr id="370" name="直線コネクタ 369"/>
        <xdr:cNvCxnSpPr/>
      </xdr:nvCxnSpPr>
      <xdr:spPr>
        <a:xfrm>
          <a:off x="3098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76</xdr:row>
      <xdr:rowOff>66039</xdr:rowOff>
    </xdr:to>
    <xdr:cxnSp macro="">
      <xdr:nvCxnSpPr>
        <xdr:cNvPr id="373" name="直線コネクタ 372"/>
        <xdr:cNvCxnSpPr/>
      </xdr:nvCxnSpPr>
      <xdr:spPr>
        <a:xfrm flipV="1">
          <a:off x="2209800" y="129438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77470</xdr:rowOff>
    </xdr:to>
    <xdr:cxnSp macro="">
      <xdr:nvCxnSpPr>
        <xdr:cNvPr id="376" name="直線コネクタ 375"/>
        <xdr:cNvCxnSpPr/>
      </xdr:nvCxnSpPr>
      <xdr:spPr>
        <a:xfrm flipV="1">
          <a:off x="1320800" y="13096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7" name="フローチャート: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8" name="テキスト ボックス 37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79" name="フローチャート: 判断 378"/>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0" name="テキスト ボックス 379"/>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6" name="楕円 385"/>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7"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8" name="楕円 387"/>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9" name="テキスト ボックス 388"/>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0" name="楕円 389"/>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1" name="テキスト ボックス 390"/>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2" name="楕円 391"/>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3" name="テキスト ボックス 392"/>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4" name="楕円 393"/>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5" name="テキスト ボックス 394"/>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前年度比では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となり類似団体平均値を</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ポイント下回った。観光地特有の行政需要から消防やごみ処理業務に職員を確保する必要があり、別荘を所有している市外納税者の対応経費を計上していることなどが、人件費を増大させている要因の一つである。今後も職員削減や、業務の委託化等を推進し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76</xdr:row>
      <xdr:rowOff>17272</xdr:rowOff>
    </xdr:to>
    <xdr:cxnSp macro="">
      <xdr:nvCxnSpPr>
        <xdr:cNvPr id="426" name="直線コネクタ 425"/>
        <xdr:cNvCxnSpPr/>
      </xdr:nvCxnSpPr>
      <xdr:spPr>
        <a:xfrm>
          <a:off x="15671800" y="129331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3556</xdr:rowOff>
    </xdr:to>
    <xdr:cxnSp macro="">
      <xdr:nvCxnSpPr>
        <xdr:cNvPr id="429" name="直線コネクタ 428"/>
        <xdr:cNvCxnSpPr/>
      </xdr:nvCxnSpPr>
      <xdr:spPr>
        <a:xfrm flipV="1">
          <a:off x="14782800" y="12933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12700</xdr:rowOff>
    </xdr:to>
    <xdr:cxnSp macro="">
      <xdr:nvCxnSpPr>
        <xdr:cNvPr id="432" name="直線コネクタ 431"/>
        <xdr:cNvCxnSpPr/>
      </xdr:nvCxnSpPr>
      <xdr:spPr>
        <a:xfrm flipV="1">
          <a:off x="13893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76</xdr:row>
      <xdr:rowOff>12700</xdr:rowOff>
    </xdr:to>
    <xdr:cxnSp macro="">
      <xdr:nvCxnSpPr>
        <xdr:cNvPr id="435" name="直線コネクタ 434"/>
        <xdr:cNvCxnSpPr/>
      </xdr:nvCxnSpPr>
      <xdr:spPr>
        <a:xfrm>
          <a:off x="13004800" y="129377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xdr:rowOff>
    </xdr:from>
    <xdr:to>
      <xdr:col>69</xdr:col>
      <xdr:colOff>142875</xdr:colOff>
      <xdr:row>76</xdr:row>
      <xdr:rowOff>118363</xdr:rowOff>
    </xdr:to>
    <xdr:sp macro="" textlink="">
      <xdr:nvSpPr>
        <xdr:cNvPr id="436" name="フローチャート: 判断 435"/>
        <xdr:cNvSpPr/>
      </xdr:nvSpPr>
      <xdr:spPr>
        <a:xfrm>
          <a:off x="13843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103140</xdr:rowOff>
    </xdr:from>
    <xdr:ext cx="762000" cy="259045"/>
    <xdr:sp macro="" textlink="">
      <xdr:nvSpPr>
        <xdr:cNvPr id="437" name="テキスト ボックス 43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38" name="フローチャート: 判断 437"/>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11701</xdr:rowOff>
    </xdr:from>
    <xdr:ext cx="762000" cy="259045"/>
    <xdr:sp macro="" textlink="">
      <xdr:nvSpPr>
        <xdr:cNvPr id="439" name="テキスト ボックス 438"/>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5" name="楕円 444"/>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6"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47" name="楕円 446"/>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48" name="テキスト ボックス 447"/>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9" name="楕円 448"/>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0" name="テキスト ボックス 449"/>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3" name="楕円 452"/>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4" name="テキスト ボックス 453"/>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76359</xdr:rowOff>
    </xdr:from>
    <xdr:to>
      <xdr:col>29</xdr:col>
      <xdr:colOff>127000</xdr:colOff>
      <xdr:row>17</xdr:row>
      <xdr:rowOff>88566</xdr:rowOff>
    </xdr:to>
    <xdr:cxnSp macro="">
      <xdr:nvCxnSpPr>
        <xdr:cNvPr id="47" name="直線コネクタ 46"/>
        <xdr:cNvCxnSpPr/>
      </xdr:nvCxnSpPr>
      <xdr:spPr bwMode="auto">
        <a:xfrm flipV="1">
          <a:off x="5003800" y="3038634"/>
          <a:ext cx="6477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85384</xdr:rowOff>
    </xdr:from>
    <xdr:to>
      <xdr:col>26</xdr:col>
      <xdr:colOff>50800</xdr:colOff>
      <xdr:row>17</xdr:row>
      <xdr:rowOff>88566</xdr:rowOff>
    </xdr:to>
    <xdr:cxnSp macro="">
      <xdr:nvCxnSpPr>
        <xdr:cNvPr id="50" name="直線コネクタ 49"/>
        <xdr:cNvCxnSpPr/>
      </xdr:nvCxnSpPr>
      <xdr:spPr bwMode="auto">
        <a:xfrm>
          <a:off x="4305300" y="3047659"/>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82371</xdr:rowOff>
    </xdr:from>
    <xdr:to>
      <xdr:col>22</xdr:col>
      <xdr:colOff>114300</xdr:colOff>
      <xdr:row>17</xdr:row>
      <xdr:rowOff>85384</xdr:rowOff>
    </xdr:to>
    <xdr:cxnSp macro="">
      <xdr:nvCxnSpPr>
        <xdr:cNvPr id="53" name="直線コネクタ 52"/>
        <xdr:cNvCxnSpPr/>
      </xdr:nvCxnSpPr>
      <xdr:spPr bwMode="auto">
        <a:xfrm>
          <a:off x="3606800" y="3044646"/>
          <a:ext cx="698500" cy="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82371</xdr:rowOff>
    </xdr:from>
    <xdr:to>
      <xdr:col>18</xdr:col>
      <xdr:colOff>177800</xdr:colOff>
      <xdr:row>17</xdr:row>
      <xdr:rowOff>90176</xdr:rowOff>
    </xdr:to>
    <xdr:cxnSp macro="">
      <xdr:nvCxnSpPr>
        <xdr:cNvPr id="56" name="直線コネクタ 55"/>
        <xdr:cNvCxnSpPr/>
      </xdr:nvCxnSpPr>
      <xdr:spPr bwMode="auto">
        <a:xfrm flipV="1">
          <a:off x="2908300" y="3044646"/>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2598</xdr:rowOff>
    </xdr:from>
    <xdr:to>
      <xdr:col>19</xdr:col>
      <xdr:colOff>38100</xdr:colOff>
      <xdr:row>17</xdr:row>
      <xdr:rowOff>104198</xdr:rowOff>
    </xdr:to>
    <xdr:sp macro="" textlink="">
      <xdr:nvSpPr>
        <xdr:cNvPr id="57" name="フローチャート: 判断 56"/>
        <xdr:cNvSpPr/>
      </xdr:nvSpPr>
      <xdr:spPr bwMode="auto">
        <a:xfrm>
          <a:off x="3556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114375</xdr:rowOff>
    </xdr:from>
    <xdr:ext cx="762000" cy="259045"/>
    <xdr:sp macro="" textlink="">
      <xdr:nvSpPr>
        <xdr:cNvPr id="58" name="テキスト ボックス 57"/>
        <xdr:cNvSpPr txBox="1"/>
      </xdr:nvSpPr>
      <xdr:spPr>
        <a:xfrm>
          <a:off x="32258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14028</xdr:rowOff>
    </xdr:from>
    <xdr:to>
      <xdr:col>15</xdr:col>
      <xdr:colOff>101600</xdr:colOff>
      <xdr:row>17</xdr:row>
      <xdr:rowOff>115628</xdr:rowOff>
    </xdr:to>
    <xdr:sp macro="" textlink="">
      <xdr:nvSpPr>
        <xdr:cNvPr id="59" name="フローチャート: 判断 58"/>
        <xdr:cNvSpPr/>
      </xdr:nvSpPr>
      <xdr:spPr bwMode="auto">
        <a:xfrm>
          <a:off x="2857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125805</xdr:rowOff>
    </xdr:from>
    <xdr:ext cx="762000" cy="259045"/>
    <xdr:sp macro="" textlink="">
      <xdr:nvSpPr>
        <xdr:cNvPr id="60" name="テキスト ボックス 59"/>
        <xdr:cNvSpPr txBox="1"/>
      </xdr:nvSpPr>
      <xdr:spPr>
        <a:xfrm>
          <a:off x="25273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25559</xdr:rowOff>
    </xdr:from>
    <xdr:to>
      <xdr:col>29</xdr:col>
      <xdr:colOff>177800</xdr:colOff>
      <xdr:row>17</xdr:row>
      <xdr:rowOff>127159</xdr:rowOff>
    </xdr:to>
    <xdr:sp macro="" textlink="">
      <xdr:nvSpPr>
        <xdr:cNvPr id="66" name="楕円 65"/>
        <xdr:cNvSpPr/>
      </xdr:nvSpPr>
      <xdr:spPr bwMode="auto">
        <a:xfrm>
          <a:off x="56007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169086</xdr:rowOff>
    </xdr:from>
    <xdr:ext cx="762000" cy="259045"/>
    <xdr:sp macro="" textlink="">
      <xdr:nvSpPr>
        <xdr:cNvPr id="67" name="人口1人当たり決算額の推移該当値テキスト130"/>
        <xdr:cNvSpPr txBox="1"/>
      </xdr:nvSpPr>
      <xdr:spPr>
        <a:xfrm>
          <a:off x="5740400" y="29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37766</xdr:rowOff>
    </xdr:from>
    <xdr:to>
      <xdr:col>26</xdr:col>
      <xdr:colOff>101600</xdr:colOff>
      <xdr:row>17</xdr:row>
      <xdr:rowOff>139366</xdr:rowOff>
    </xdr:to>
    <xdr:sp macro="" textlink="">
      <xdr:nvSpPr>
        <xdr:cNvPr id="68" name="楕円 67"/>
        <xdr:cNvSpPr/>
      </xdr:nvSpPr>
      <xdr:spPr bwMode="auto">
        <a:xfrm>
          <a:off x="49530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124143</xdr:rowOff>
    </xdr:from>
    <xdr:ext cx="736600" cy="259045"/>
    <xdr:sp macro="" textlink="">
      <xdr:nvSpPr>
        <xdr:cNvPr id="69" name="テキスト ボックス 68"/>
        <xdr:cNvSpPr txBox="1"/>
      </xdr:nvSpPr>
      <xdr:spPr>
        <a:xfrm>
          <a:off x="4622800" y="308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34584</xdr:rowOff>
    </xdr:from>
    <xdr:to>
      <xdr:col>22</xdr:col>
      <xdr:colOff>165100</xdr:colOff>
      <xdr:row>17</xdr:row>
      <xdr:rowOff>136184</xdr:rowOff>
    </xdr:to>
    <xdr:sp macro="" textlink="">
      <xdr:nvSpPr>
        <xdr:cNvPr id="70" name="楕円 69"/>
        <xdr:cNvSpPr/>
      </xdr:nvSpPr>
      <xdr:spPr bwMode="auto">
        <a:xfrm>
          <a:off x="4254500" y="299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146361</xdr:rowOff>
    </xdr:from>
    <xdr:ext cx="762000" cy="259045"/>
    <xdr:sp macro="" textlink="">
      <xdr:nvSpPr>
        <xdr:cNvPr id="71" name="テキスト ボックス 70"/>
        <xdr:cNvSpPr txBox="1"/>
      </xdr:nvSpPr>
      <xdr:spPr>
        <a:xfrm>
          <a:off x="3924300" y="27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31571</xdr:rowOff>
    </xdr:from>
    <xdr:to>
      <xdr:col>19</xdr:col>
      <xdr:colOff>38100</xdr:colOff>
      <xdr:row>17</xdr:row>
      <xdr:rowOff>133171</xdr:rowOff>
    </xdr:to>
    <xdr:sp macro="" textlink="">
      <xdr:nvSpPr>
        <xdr:cNvPr id="72" name="楕円 71"/>
        <xdr:cNvSpPr/>
      </xdr:nvSpPr>
      <xdr:spPr bwMode="auto">
        <a:xfrm>
          <a:off x="3556000" y="29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117948</xdr:rowOff>
    </xdr:from>
    <xdr:ext cx="762000" cy="259045"/>
    <xdr:sp macro="" textlink="">
      <xdr:nvSpPr>
        <xdr:cNvPr id="73" name="テキスト ボックス 72"/>
        <xdr:cNvSpPr txBox="1"/>
      </xdr:nvSpPr>
      <xdr:spPr>
        <a:xfrm>
          <a:off x="3225800" y="30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39376</xdr:rowOff>
    </xdr:from>
    <xdr:to>
      <xdr:col>15</xdr:col>
      <xdr:colOff>101600</xdr:colOff>
      <xdr:row>17</xdr:row>
      <xdr:rowOff>140976</xdr:rowOff>
    </xdr:to>
    <xdr:sp macro="" textlink="">
      <xdr:nvSpPr>
        <xdr:cNvPr id="74" name="楕円 73"/>
        <xdr:cNvSpPr/>
      </xdr:nvSpPr>
      <xdr:spPr bwMode="auto">
        <a:xfrm>
          <a:off x="2857500" y="300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125753</xdr:rowOff>
    </xdr:from>
    <xdr:ext cx="762000" cy="259045"/>
    <xdr:sp macro="" textlink="">
      <xdr:nvSpPr>
        <xdr:cNvPr id="75" name="テキスト ボックス 74"/>
        <xdr:cNvSpPr txBox="1"/>
      </xdr:nvSpPr>
      <xdr:spPr>
        <a:xfrm>
          <a:off x="2527300" y="308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283852</xdr:rowOff>
    </xdr:from>
    <xdr:to>
      <xdr:col>29</xdr:col>
      <xdr:colOff>127000</xdr:colOff>
      <xdr:row>37</xdr:row>
      <xdr:rowOff>340496</xdr:rowOff>
    </xdr:to>
    <xdr:cxnSp macro="">
      <xdr:nvCxnSpPr>
        <xdr:cNvPr id="111" name="直線コネクタ 110"/>
        <xdr:cNvCxnSpPr/>
      </xdr:nvCxnSpPr>
      <xdr:spPr bwMode="auto">
        <a:xfrm>
          <a:off x="5003800" y="7408552"/>
          <a:ext cx="647700" cy="5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283852</xdr:rowOff>
    </xdr:from>
    <xdr:to>
      <xdr:col>26</xdr:col>
      <xdr:colOff>50800</xdr:colOff>
      <xdr:row>37</xdr:row>
      <xdr:rowOff>307332</xdr:rowOff>
    </xdr:to>
    <xdr:cxnSp macro="">
      <xdr:nvCxnSpPr>
        <xdr:cNvPr id="114" name="直線コネクタ 113"/>
        <xdr:cNvCxnSpPr/>
      </xdr:nvCxnSpPr>
      <xdr:spPr bwMode="auto">
        <a:xfrm flipV="1">
          <a:off x="4305300" y="7408552"/>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261058</xdr:rowOff>
    </xdr:from>
    <xdr:to>
      <xdr:col>22</xdr:col>
      <xdr:colOff>114300</xdr:colOff>
      <xdr:row>37</xdr:row>
      <xdr:rowOff>307332</xdr:rowOff>
    </xdr:to>
    <xdr:cxnSp macro="">
      <xdr:nvCxnSpPr>
        <xdr:cNvPr id="117" name="直線コネクタ 116"/>
        <xdr:cNvCxnSpPr/>
      </xdr:nvCxnSpPr>
      <xdr:spPr bwMode="auto">
        <a:xfrm>
          <a:off x="3606800" y="7385758"/>
          <a:ext cx="698500" cy="4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169797</xdr:rowOff>
    </xdr:from>
    <xdr:to>
      <xdr:col>18</xdr:col>
      <xdr:colOff>177800</xdr:colOff>
      <xdr:row>37</xdr:row>
      <xdr:rowOff>261058</xdr:rowOff>
    </xdr:to>
    <xdr:cxnSp macro="">
      <xdr:nvCxnSpPr>
        <xdr:cNvPr id="120" name="直線コネクタ 119"/>
        <xdr:cNvCxnSpPr/>
      </xdr:nvCxnSpPr>
      <xdr:spPr bwMode="auto">
        <a:xfrm>
          <a:off x="2908300" y="7294497"/>
          <a:ext cx="698500" cy="9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92055</xdr:rowOff>
    </xdr:from>
    <xdr:to>
      <xdr:col>19</xdr:col>
      <xdr:colOff>38100</xdr:colOff>
      <xdr:row>37</xdr:row>
      <xdr:rowOff>22205</xdr:rowOff>
    </xdr:to>
    <xdr:sp macro="" textlink="">
      <xdr:nvSpPr>
        <xdr:cNvPr id="121" name="フローチャート: 判断 120"/>
        <xdr:cNvSpPr/>
      </xdr:nvSpPr>
      <xdr:spPr bwMode="auto">
        <a:xfrm>
          <a:off x="3556000" y="704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203832</xdr:rowOff>
    </xdr:from>
    <xdr:ext cx="762000" cy="259045"/>
    <xdr:sp macro="" textlink="">
      <xdr:nvSpPr>
        <xdr:cNvPr id="122" name="テキスト ボックス 121"/>
        <xdr:cNvSpPr txBox="1"/>
      </xdr:nvSpPr>
      <xdr:spPr>
        <a:xfrm>
          <a:off x="3225800" y="68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36130</xdr:rowOff>
    </xdr:from>
    <xdr:to>
      <xdr:col>15</xdr:col>
      <xdr:colOff>101600</xdr:colOff>
      <xdr:row>36</xdr:row>
      <xdr:rowOff>137730</xdr:rowOff>
    </xdr:to>
    <xdr:sp macro="" textlink="">
      <xdr:nvSpPr>
        <xdr:cNvPr id="123" name="フローチャート: 判断 122"/>
        <xdr:cNvSpPr/>
      </xdr:nvSpPr>
      <xdr:spPr bwMode="auto">
        <a:xfrm>
          <a:off x="2857500" y="6989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147907</xdr:rowOff>
    </xdr:from>
    <xdr:ext cx="762000" cy="259045"/>
    <xdr:sp macro="" textlink="">
      <xdr:nvSpPr>
        <xdr:cNvPr id="124" name="テキスト ボックス 123"/>
        <xdr:cNvSpPr txBox="1"/>
      </xdr:nvSpPr>
      <xdr:spPr>
        <a:xfrm>
          <a:off x="2527300" y="675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289696</xdr:rowOff>
    </xdr:from>
    <xdr:to>
      <xdr:col>29</xdr:col>
      <xdr:colOff>177800</xdr:colOff>
      <xdr:row>38</xdr:row>
      <xdr:rowOff>48396</xdr:rowOff>
    </xdr:to>
    <xdr:sp macro="" textlink="">
      <xdr:nvSpPr>
        <xdr:cNvPr id="130" name="楕円 129"/>
        <xdr:cNvSpPr/>
      </xdr:nvSpPr>
      <xdr:spPr bwMode="auto">
        <a:xfrm>
          <a:off x="5600700" y="741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261773</xdr:rowOff>
    </xdr:from>
    <xdr:ext cx="762000" cy="259045"/>
    <xdr:sp macro="" textlink="">
      <xdr:nvSpPr>
        <xdr:cNvPr id="131" name="人口1人当たり決算額の推移該当値テキスト445"/>
        <xdr:cNvSpPr txBox="1"/>
      </xdr:nvSpPr>
      <xdr:spPr>
        <a:xfrm>
          <a:off x="5740400" y="738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233052</xdr:rowOff>
    </xdr:from>
    <xdr:to>
      <xdr:col>26</xdr:col>
      <xdr:colOff>101600</xdr:colOff>
      <xdr:row>37</xdr:row>
      <xdr:rowOff>334652</xdr:rowOff>
    </xdr:to>
    <xdr:sp macro="" textlink="">
      <xdr:nvSpPr>
        <xdr:cNvPr id="132" name="楕円 131"/>
        <xdr:cNvSpPr/>
      </xdr:nvSpPr>
      <xdr:spPr bwMode="auto">
        <a:xfrm>
          <a:off x="4953000" y="735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319429</xdr:rowOff>
    </xdr:from>
    <xdr:ext cx="736600" cy="259045"/>
    <xdr:sp macro="" textlink="">
      <xdr:nvSpPr>
        <xdr:cNvPr id="133" name="テキスト ボックス 132"/>
        <xdr:cNvSpPr txBox="1"/>
      </xdr:nvSpPr>
      <xdr:spPr>
        <a:xfrm>
          <a:off x="4622800" y="744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256532</xdr:rowOff>
    </xdr:from>
    <xdr:to>
      <xdr:col>22</xdr:col>
      <xdr:colOff>165100</xdr:colOff>
      <xdr:row>38</xdr:row>
      <xdr:rowOff>15232</xdr:rowOff>
    </xdr:to>
    <xdr:sp macro="" textlink="">
      <xdr:nvSpPr>
        <xdr:cNvPr id="134" name="楕円 133"/>
        <xdr:cNvSpPr/>
      </xdr:nvSpPr>
      <xdr:spPr bwMode="auto">
        <a:xfrm>
          <a:off x="4254500" y="738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xdr:rowOff>
    </xdr:from>
    <xdr:ext cx="762000" cy="259045"/>
    <xdr:sp macro="" textlink="">
      <xdr:nvSpPr>
        <xdr:cNvPr id="135" name="テキスト ボックス 134"/>
        <xdr:cNvSpPr txBox="1"/>
      </xdr:nvSpPr>
      <xdr:spPr>
        <a:xfrm>
          <a:off x="3924300" y="7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210258</xdr:rowOff>
    </xdr:from>
    <xdr:to>
      <xdr:col>19</xdr:col>
      <xdr:colOff>38100</xdr:colOff>
      <xdr:row>37</xdr:row>
      <xdr:rowOff>311858</xdr:rowOff>
    </xdr:to>
    <xdr:sp macro="" textlink="">
      <xdr:nvSpPr>
        <xdr:cNvPr id="136" name="楕円 135"/>
        <xdr:cNvSpPr/>
      </xdr:nvSpPr>
      <xdr:spPr bwMode="auto">
        <a:xfrm>
          <a:off x="3556000" y="73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296635</xdr:rowOff>
    </xdr:from>
    <xdr:ext cx="762000" cy="259045"/>
    <xdr:sp macro="" textlink="">
      <xdr:nvSpPr>
        <xdr:cNvPr id="137" name="テキスト ボックス 136"/>
        <xdr:cNvSpPr txBox="1"/>
      </xdr:nvSpPr>
      <xdr:spPr>
        <a:xfrm>
          <a:off x="3225800" y="74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118997</xdr:rowOff>
    </xdr:from>
    <xdr:to>
      <xdr:col>15</xdr:col>
      <xdr:colOff>101600</xdr:colOff>
      <xdr:row>37</xdr:row>
      <xdr:rowOff>220597</xdr:rowOff>
    </xdr:to>
    <xdr:sp macro="" textlink="">
      <xdr:nvSpPr>
        <xdr:cNvPr id="138" name="楕円 137"/>
        <xdr:cNvSpPr/>
      </xdr:nvSpPr>
      <xdr:spPr bwMode="auto">
        <a:xfrm>
          <a:off x="2857500" y="724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205374</xdr:rowOff>
    </xdr:from>
    <xdr:ext cx="762000" cy="259045"/>
    <xdr:sp macro="" textlink="">
      <xdr:nvSpPr>
        <xdr:cNvPr id="139" name="テキスト ボックス 138"/>
        <xdr:cNvSpPr txBox="1"/>
      </xdr:nvSpPr>
      <xdr:spPr>
        <a:xfrm>
          <a:off x="2527300" y="733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64395</xdr:rowOff>
    </xdr:from>
    <xdr:to>
      <xdr:col>24</xdr:col>
      <xdr:colOff>63500</xdr:colOff>
      <xdr:row>36</xdr:row>
      <xdr:rowOff>77534</xdr:rowOff>
    </xdr:to>
    <xdr:cxnSp macro="">
      <xdr:nvCxnSpPr>
        <xdr:cNvPr id="58" name="直線コネクタ 57"/>
        <xdr:cNvCxnSpPr/>
      </xdr:nvCxnSpPr>
      <xdr:spPr>
        <a:xfrm flipV="1">
          <a:off x="3797300" y="6236595"/>
          <a:ext cx="8382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35756</xdr:rowOff>
    </xdr:from>
    <xdr:to>
      <xdr:col>19</xdr:col>
      <xdr:colOff>177800</xdr:colOff>
      <xdr:row>36</xdr:row>
      <xdr:rowOff>77534</xdr:rowOff>
    </xdr:to>
    <xdr:cxnSp macro="">
      <xdr:nvCxnSpPr>
        <xdr:cNvPr id="61" name="直線コネクタ 60"/>
        <xdr:cNvCxnSpPr/>
      </xdr:nvCxnSpPr>
      <xdr:spPr>
        <a:xfrm>
          <a:off x="2908300" y="6207956"/>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19292</xdr:rowOff>
    </xdr:from>
    <xdr:to>
      <xdr:col>15</xdr:col>
      <xdr:colOff>50800</xdr:colOff>
      <xdr:row>36</xdr:row>
      <xdr:rowOff>35756</xdr:rowOff>
    </xdr:to>
    <xdr:cxnSp macro="">
      <xdr:nvCxnSpPr>
        <xdr:cNvPr id="64" name="直線コネクタ 63"/>
        <xdr:cNvCxnSpPr/>
      </xdr:nvCxnSpPr>
      <xdr:spPr>
        <a:xfrm>
          <a:off x="2019300" y="6191492"/>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19292</xdr:rowOff>
    </xdr:from>
    <xdr:to>
      <xdr:col>10</xdr:col>
      <xdr:colOff>114300</xdr:colOff>
      <xdr:row>36</xdr:row>
      <xdr:rowOff>35230</xdr:rowOff>
    </xdr:to>
    <xdr:cxnSp macro="">
      <xdr:nvCxnSpPr>
        <xdr:cNvPr id="67" name="直線コネクタ 66"/>
        <xdr:cNvCxnSpPr/>
      </xdr:nvCxnSpPr>
      <xdr:spPr>
        <a:xfrm flipV="1">
          <a:off x="1130300" y="6191492"/>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168092</xdr:rowOff>
    </xdr:from>
    <xdr:to>
      <xdr:col>10</xdr:col>
      <xdr:colOff>165100</xdr:colOff>
      <xdr:row>36</xdr:row>
      <xdr:rowOff>98242</xdr:rowOff>
    </xdr:to>
    <xdr:sp macro="" textlink="">
      <xdr:nvSpPr>
        <xdr:cNvPr id="68" name="フローチャート: 判断 67"/>
        <xdr:cNvSpPr/>
      </xdr:nvSpPr>
      <xdr:spPr>
        <a:xfrm>
          <a:off x="1968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89369</xdr:rowOff>
    </xdr:from>
    <xdr:ext cx="534377" cy="259045"/>
    <xdr:sp macro="" textlink="">
      <xdr:nvSpPr>
        <xdr:cNvPr id="69" name="テキスト ボックス 68"/>
        <xdr:cNvSpPr txBox="1"/>
      </xdr:nvSpPr>
      <xdr:spPr>
        <a:xfrm>
          <a:off x="1752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7381</xdr:rowOff>
    </xdr:from>
    <xdr:to>
      <xdr:col>6</xdr:col>
      <xdr:colOff>38100</xdr:colOff>
      <xdr:row>36</xdr:row>
      <xdr:rowOff>108981</xdr:rowOff>
    </xdr:to>
    <xdr:sp macro="" textlink="">
      <xdr:nvSpPr>
        <xdr:cNvPr id="70" name="フローチャート: 判断 69"/>
        <xdr:cNvSpPr/>
      </xdr:nvSpPr>
      <xdr:spPr>
        <a:xfrm>
          <a:off x="1079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100108</xdr:rowOff>
    </xdr:from>
    <xdr:ext cx="534377" cy="259045"/>
    <xdr:sp macro="" textlink="">
      <xdr:nvSpPr>
        <xdr:cNvPr id="71" name="テキスト ボックス 70"/>
        <xdr:cNvSpPr txBox="1"/>
      </xdr:nvSpPr>
      <xdr:spPr>
        <a:xfrm>
          <a:off x="863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13595</xdr:rowOff>
    </xdr:from>
    <xdr:to>
      <xdr:col>24</xdr:col>
      <xdr:colOff>114300</xdr:colOff>
      <xdr:row>36</xdr:row>
      <xdr:rowOff>115195</xdr:rowOff>
    </xdr:to>
    <xdr:sp macro="" textlink="">
      <xdr:nvSpPr>
        <xdr:cNvPr id="77" name="楕円 76"/>
        <xdr:cNvSpPr/>
      </xdr:nvSpPr>
      <xdr:spPr>
        <a:xfrm>
          <a:off x="4584700" y="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36472</xdr:rowOff>
    </xdr:from>
    <xdr:ext cx="534377" cy="259045"/>
    <xdr:sp macro="" textlink="">
      <xdr:nvSpPr>
        <xdr:cNvPr id="78" name="人件費該当値テキスト"/>
        <xdr:cNvSpPr txBox="1"/>
      </xdr:nvSpPr>
      <xdr:spPr>
        <a:xfrm>
          <a:off x="4686300" y="60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26734</xdr:rowOff>
    </xdr:from>
    <xdr:to>
      <xdr:col>20</xdr:col>
      <xdr:colOff>38100</xdr:colOff>
      <xdr:row>36</xdr:row>
      <xdr:rowOff>128334</xdr:rowOff>
    </xdr:to>
    <xdr:sp macro="" textlink="">
      <xdr:nvSpPr>
        <xdr:cNvPr id="79" name="楕円 78"/>
        <xdr:cNvSpPr/>
      </xdr:nvSpPr>
      <xdr:spPr>
        <a:xfrm>
          <a:off x="37465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144861</xdr:rowOff>
    </xdr:from>
    <xdr:ext cx="534377" cy="259045"/>
    <xdr:sp macro="" textlink="">
      <xdr:nvSpPr>
        <xdr:cNvPr id="80" name="テキスト ボックス 79"/>
        <xdr:cNvSpPr txBox="1"/>
      </xdr:nvSpPr>
      <xdr:spPr>
        <a:xfrm>
          <a:off x="3530111"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156406</xdr:rowOff>
    </xdr:from>
    <xdr:to>
      <xdr:col>15</xdr:col>
      <xdr:colOff>101600</xdr:colOff>
      <xdr:row>36</xdr:row>
      <xdr:rowOff>86556</xdr:rowOff>
    </xdr:to>
    <xdr:sp macro="" textlink="">
      <xdr:nvSpPr>
        <xdr:cNvPr id="81" name="楕円 80"/>
        <xdr:cNvSpPr/>
      </xdr:nvSpPr>
      <xdr:spPr>
        <a:xfrm>
          <a:off x="2857500" y="61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103083</xdr:rowOff>
    </xdr:from>
    <xdr:ext cx="534377" cy="259045"/>
    <xdr:sp macro="" textlink="">
      <xdr:nvSpPr>
        <xdr:cNvPr id="82" name="テキスト ボックス 81"/>
        <xdr:cNvSpPr txBox="1"/>
      </xdr:nvSpPr>
      <xdr:spPr>
        <a:xfrm>
          <a:off x="2641111"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139942</xdr:rowOff>
    </xdr:from>
    <xdr:to>
      <xdr:col>10</xdr:col>
      <xdr:colOff>165100</xdr:colOff>
      <xdr:row>36</xdr:row>
      <xdr:rowOff>70092</xdr:rowOff>
    </xdr:to>
    <xdr:sp macro="" textlink="">
      <xdr:nvSpPr>
        <xdr:cNvPr id="83" name="楕円 82"/>
        <xdr:cNvSpPr/>
      </xdr:nvSpPr>
      <xdr:spPr>
        <a:xfrm>
          <a:off x="1968500" y="61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86619</xdr:rowOff>
    </xdr:from>
    <xdr:ext cx="599010" cy="259045"/>
    <xdr:sp macro="" textlink="">
      <xdr:nvSpPr>
        <xdr:cNvPr id="84" name="テキスト ボックス 83"/>
        <xdr:cNvSpPr txBox="1"/>
      </xdr:nvSpPr>
      <xdr:spPr>
        <a:xfrm>
          <a:off x="1719795" y="59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155880</xdr:rowOff>
    </xdr:from>
    <xdr:to>
      <xdr:col>6</xdr:col>
      <xdr:colOff>38100</xdr:colOff>
      <xdr:row>36</xdr:row>
      <xdr:rowOff>86030</xdr:rowOff>
    </xdr:to>
    <xdr:sp macro="" textlink="">
      <xdr:nvSpPr>
        <xdr:cNvPr id="85" name="楕円 84"/>
        <xdr:cNvSpPr/>
      </xdr:nvSpPr>
      <xdr:spPr>
        <a:xfrm>
          <a:off x="1079500" y="6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102557</xdr:rowOff>
    </xdr:from>
    <xdr:ext cx="534377" cy="259045"/>
    <xdr:sp macro="" textlink="">
      <xdr:nvSpPr>
        <xdr:cNvPr id="86" name="テキスト ボックス 85"/>
        <xdr:cNvSpPr txBox="1"/>
      </xdr:nvSpPr>
      <xdr:spPr>
        <a:xfrm>
          <a:off x="863111" y="5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25640</xdr:rowOff>
    </xdr:from>
    <xdr:to>
      <xdr:col>24</xdr:col>
      <xdr:colOff>63500</xdr:colOff>
      <xdr:row>56</xdr:row>
      <xdr:rowOff>43949</xdr:rowOff>
    </xdr:to>
    <xdr:cxnSp macro="">
      <xdr:nvCxnSpPr>
        <xdr:cNvPr id="118" name="直線コネクタ 117"/>
        <xdr:cNvCxnSpPr/>
      </xdr:nvCxnSpPr>
      <xdr:spPr>
        <a:xfrm>
          <a:off x="3797300" y="9626840"/>
          <a:ext cx="8382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25640</xdr:rowOff>
    </xdr:from>
    <xdr:to>
      <xdr:col>19</xdr:col>
      <xdr:colOff>177800</xdr:colOff>
      <xdr:row>56</xdr:row>
      <xdr:rowOff>122979</xdr:rowOff>
    </xdr:to>
    <xdr:cxnSp macro="">
      <xdr:nvCxnSpPr>
        <xdr:cNvPr id="121" name="直線コネクタ 120"/>
        <xdr:cNvCxnSpPr/>
      </xdr:nvCxnSpPr>
      <xdr:spPr>
        <a:xfrm flipV="1">
          <a:off x="2908300" y="9626840"/>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122979</xdr:rowOff>
    </xdr:from>
    <xdr:to>
      <xdr:col>15</xdr:col>
      <xdr:colOff>50800</xdr:colOff>
      <xdr:row>56</xdr:row>
      <xdr:rowOff>158042</xdr:rowOff>
    </xdr:to>
    <xdr:cxnSp macro="">
      <xdr:nvCxnSpPr>
        <xdr:cNvPr id="124" name="直線コネクタ 123"/>
        <xdr:cNvCxnSpPr/>
      </xdr:nvCxnSpPr>
      <xdr:spPr>
        <a:xfrm flipV="1">
          <a:off x="2019300" y="9724179"/>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158042</xdr:rowOff>
    </xdr:from>
    <xdr:to>
      <xdr:col>10</xdr:col>
      <xdr:colOff>114300</xdr:colOff>
      <xdr:row>57</xdr:row>
      <xdr:rowOff>21623</xdr:rowOff>
    </xdr:to>
    <xdr:cxnSp macro="">
      <xdr:nvCxnSpPr>
        <xdr:cNvPr id="127" name="直線コネクタ 126"/>
        <xdr:cNvCxnSpPr/>
      </xdr:nvCxnSpPr>
      <xdr:spPr>
        <a:xfrm flipV="1">
          <a:off x="1130300" y="9759242"/>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66530</xdr:rowOff>
    </xdr:from>
    <xdr:to>
      <xdr:col>10</xdr:col>
      <xdr:colOff>165100</xdr:colOff>
      <xdr:row>57</xdr:row>
      <xdr:rowOff>168130</xdr:rowOff>
    </xdr:to>
    <xdr:sp macro="" textlink="">
      <xdr:nvSpPr>
        <xdr:cNvPr id="128" name="フローチャート: 判断 127"/>
        <xdr:cNvSpPr/>
      </xdr:nvSpPr>
      <xdr:spPr>
        <a:xfrm>
          <a:off x="1968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159257</xdr:rowOff>
    </xdr:from>
    <xdr:ext cx="534377" cy="259045"/>
    <xdr:sp macro="" textlink="">
      <xdr:nvSpPr>
        <xdr:cNvPr id="129" name="テキスト ボックス 128"/>
        <xdr:cNvSpPr txBox="1"/>
      </xdr:nvSpPr>
      <xdr:spPr>
        <a:xfrm>
          <a:off x="1752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104924</xdr:rowOff>
    </xdr:from>
    <xdr:to>
      <xdr:col>6</xdr:col>
      <xdr:colOff>38100</xdr:colOff>
      <xdr:row>58</xdr:row>
      <xdr:rowOff>35074</xdr:rowOff>
    </xdr:to>
    <xdr:sp macro="" textlink="">
      <xdr:nvSpPr>
        <xdr:cNvPr id="130" name="フローチャート: 判断 129"/>
        <xdr:cNvSpPr/>
      </xdr:nvSpPr>
      <xdr:spPr>
        <a:xfrm>
          <a:off x="1079500" y="98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26201</xdr:rowOff>
    </xdr:from>
    <xdr:ext cx="534377" cy="259045"/>
    <xdr:sp macro="" textlink="">
      <xdr:nvSpPr>
        <xdr:cNvPr id="131" name="テキスト ボックス 130"/>
        <xdr:cNvSpPr txBox="1"/>
      </xdr:nvSpPr>
      <xdr:spPr>
        <a:xfrm>
          <a:off x="863111" y="99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164599</xdr:rowOff>
    </xdr:from>
    <xdr:to>
      <xdr:col>24</xdr:col>
      <xdr:colOff>114300</xdr:colOff>
      <xdr:row>56</xdr:row>
      <xdr:rowOff>94749</xdr:rowOff>
    </xdr:to>
    <xdr:sp macro="" textlink="">
      <xdr:nvSpPr>
        <xdr:cNvPr id="137" name="楕円 136"/>
        <xdr:cNvSpPr/>
      </xdr:nvSpPr>
      <xdr:spPr>
        <a:xfrm>
          <a:off x="4584700" y="95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16026</xdr:rowOff>
    </xdr:from>
    <xdr:ext cx="534377" cy="259045"/>
    <xdr:sp macro="" textlink="">
      <xdr:nvSpPr>
        <xdr:cNvPr id="138" name="物件費該当値テキスト"/>
        <xdr:cNvSpPr txBox="1"/>
      </xdr:nvSpPr>
      <xdr:spPr>
        <a:xfrm>
          <a:off x="4686300" y="94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146290</xdr:rowOff>
    </xdr:from>
    <xdr:to>
      <xdr:col>20</xdr:col>
      <xdr:colOff>38100</xdr:colOff>
      <xdr:row>56</xdr:row>
      <xdr:rowOff>76440</xdr:rowOff>
    </xdr:to>
    <xdr:sp macro="" textlink="">
      <xdr:nvSpPr>
        <xdr:cNvPr id="139" name="楕円 138"/>
        <xdr:cNvSpPr/>
      </xdr:nvSpPr>
      <xdr:spPr>
        <a:xfrm>
          <a:off x="3746500" y="9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92967</xdr:rowOff>
    </xdr:from>
    <xdr:ext cx="534377" cy="259045"/>
    <xdr:sp macro="" textlink="">
      <xdr:nvSpPr>
        <xdr:cNvPr id="140" name="テキスト ボックス 139"/>
        <xdr:cNvSpPr txBox="1"/>
      </xdr:nvSpPr>
      <xdr:spPr>
        <a:xfrm>
          <a:off x="3530111" y="93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72179</xdr:rowOff>
    </xdr:from>
    <xdr:to>
      <xdr:col>15</xdr:col>
      <xdr:colOff>101600</xdr:colOff>
      <xdr:row>57</xdr:row>
      <xdr:rowOff>2329</xdr:rowOff>
    </xdr:to>
    <xdr:sp macro="" textlink="">
      <xdr:nvSpPr>
        <xdr:cNvPr id="141" name="楕円 140"/>
        <xdr:cNvSpPr/>
      </xdr:nvSpPr>
      <xdr:spPr>
        <a:xfrm>
          <a:off x="2857500" y="96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18856</xdr:rowOff>
    </xdr:from>
    <xdr:ext cx="534377" cy="259045"/>
    <xdr:sp macro="" textlink="">
      <xdr:nvSpPr>
        <xdr:cNvPr id="142" name="テキスト ボックス 141"/>
        <xdr:cNvSpPr txBox="1"/>
      </xdr:nvSpPr>
      <xdr:spPr>
        <a:xfrm>
          <a:off x="2641111" y="9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107242</xdr:rowOff>
    </xdr:from>
    <xdr:to>
      <xdr:col>10</xdr:col>
      <xdr:colOff>165100</xdr:colOff>
      <xdr:row>57</xdr:row>
      <xdr:rowOff>37392</xdr:rowOff>
    </xdr:to>
    <xdr:sp macro="" textlink="">
      <xdr:nvSpPr>
        <xdr:cNvPr id="143" name="楕円 142"/>
        <xdr:cNvSpPr/>
      </xdr:nvSpPr>
      <xdr:spPr>
        <a:xfrm>
          <a:off x="1968500" y="97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53919</xdr:rowOff>
    </xdr:from>
    <xdr:ext cx="534377" cy="259045"/>
    <xdr:sp macro="" textlink="">
      <xdr:nvSpPr>
        <xdr:cNvPr id="144" name="テキスト ボックス 143"/>
        <xdr:cNvSpPr txBox="1"/>
      </xdr:nvSpPr>
      <xdr:spPr>
        <a:xfrm>
          <a:off x="1752111" y="94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142273</xdr:rowOff>
    </xdr:from>
    <xdr:to>
      <xdr:col>6</xdr:col>
      <xdr:colOff>38100</xdr:colOff>
      <xdr:row>57</xdr:row>
      <xdr:rowOff>72423</xdr:rowOff>
    </xdr:to>
    <xdr:sp macro="" textlink="">
      <xdr:nvSpPr>
        <xdr:cNvPr id="145" name="楕円 144"/>
        <xdr:cNvSpPr/>
      </xdr:nvSpPr>
      <xdr:spPr>
        <a:xfrm>
          <a:off x="1079500" y="97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88950</xdr:rowOff>
    </xdr:from>
    <xdr:ext cx="534377" cy="259045"/>
    <xdr:sp macro="" textlink="">
      <xdr:nvSpPr>
        <xdr:cNvPr id="146" name="テキスト ボックス 145"/>
        <xdr:cNvSpPr txBox="1"/>
      </xdr:nvSpPr>
      <xdr:spPr>
        <a:xfrm>
          <a:off x="863111" y="95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154764</xdr:rowOff>
    </xdr:from>
    <xdr:to>
      <xdr:col>24</xdr:col>
      <xdr:colOff>63500</xdr:colOff>
      <xdr:row>78</xdr:row>
      <xdr:rowOff>60353</xdr:rowOff>
    </xdr:to>
    <xdr:cxnSp macro="">
      <xdr:nvCxnSpPr>
        <xdr:cNvPr id="173" name="直線コネクタ 172"/>
        <xdr:cNvCxnSpPr/>
      </xdr:nvCxnSpPr>
      <xdr:spPr>
        <a:xfrm flipV="1">
          <a:off x="3797300" y="13356414"/>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60353</xdr:rowOff>
    </xdr:from>
    <xdr:to>
      <xdr:col>19</xdr:col>
      <xdr:colOff>177800</xdr:colOff>
      <xdr:row>78</xdr:row>
      <xdr:rowOff>83601</xdr:rowOff>
    </xdr:to>
    <xdr:cxnSp macro="">
      <xdr:nvCxnSpPr>
        <xdr:cNvPr id="176" name="直線コネクタ 175"/>
        <xdr:cNvCxnSpPr/>
      </xdr:nvCxnSpPr>
      <xdr:spPr>
        <a:xfrm flipV="1">
          <a:off x="2908300" y="13433453"/>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83601</xdr:rowOff>
    </xdr:from>
    <xdr:to>
      <xdr:col>15</xdr:col>
      <xdr:colOff>50800</xdr:colOff>
      <xdr:row>78</xdr:row>
      <xdr:rowOff>90666</xdr:rowOff>
    </xdr:to>
    <xdr:cxnSp macro="">
      <xdr:nvCxnSpPr>
        <xdr:cNvPr id="179" name="直線コネクタ 178"/>
        <xdr:cNvCxnSpPr/>
      </xdr:nvCxnSpPr>
      <xdr:spPr>
        <a:xfrm flipV="1">
          <a:off x="2019300" y="13456701"/>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90666</xdr:rowOff>
    </xdr:from>
    <xdr:to>
      <xdr:col>10</xdr:col>
      <xdr:colOff>114300</xdr:colOff>
      <xdr:row>78</xdr:row>
      <xdr:rowOff>97410</xdr:rowOff>
    </xdr:to>
    <xdr:cxnSp macro="">
      <xdr:nvCxnSpPr>
        <xdr:cNvPr id="182" name="直線コネクタ 181"/>
        <xdr:cNvCxnSpPr/>
      </xdr:nvCxnSpPr>
      <xdr:spPr>
        <a:xfrm flipV="1">
          <a:off x="1130300" y="1346376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43134</xdr:rowOff>
    </xdr:from>
    <xdr:to>
      <xdr:col>10</xdr:col>
      <xdr:colOff>165100</xdr:colOff>
      <xdr:row>77</xdr:row>
      <xdr:rowOff>144734</xdr:rowOff>
    </xdr:to>
    <xdr:sp macro="" textlink="">
      <xdr:nvSpPr>
        <xdr:cNvPr id="183" name="フローチャート: 判断 182"/>
        <xdr:cNvSpPr/>
      </xdr:nvSpPr>
      <xdr:spPr>
        <a:xfrm>
          <a:off x="1968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161261</xdr:rowOff>
    </xdr:from>
    <xdr:ext cx="469744" cy="259045"/>
    <xdr:sp macro="" textlink="">
      <xdr:nvSpPr>
        <xdr:cNvPr id="184" name="テキスト ボックス 183"/>
        <xdr:cNvSpPr txBox="1"/>
      </xdr:nvSpPr>
      <xdr:spPr>
        <a:xfrm>
          <a:off x="1784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185" name="フローチャート: 判断 184"/>
        <xdr:cNvSpPr/>
      </xdr:nvSpPr>
      <xdr:spPr>
        <a:xfrm>
          <a:off x="1079500" y="132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170132</xdr:rowOff>
    </xdr:from>
    <xdr:ext cx="469744" cy="259045"/>
    <xdr:sp macro="" textlink="">
      <xdr:nvSpPr>
        <xdr:cNvPr id="186" name="テキスト ボックス 185"/>
        <xdr:cNvSpPr txBox="1"/>
      </xdr:nvSpPr>
      <xdr:spPr>
        <a:xfrm>
          <a:off x="895428" y="130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103964</xdr:rowOff>
    </xdr:from>
    <xdr:to>
      <xdr:col>24</xdr:col>
      <xdr:colOff>114300</xdr:colOff>
      <xdr:row>78</xdr:row>
      <xdr:rowOff>34114</xdr:rowOff>
    </xdr:to>
    <xdr:sp macro="" textlink="">
      <xdr:nvSpPr>
        <xdr:cNvPr id="192" name="楕円 191"/>
        <xdr:cNvSpPr/>
      </xdr:nvSpPr>
      <xdr:spPr>
        <a:xfrm>
          <a:off x="4584700" y="133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76265</xdr:rowOff>
    </xdr:from>
    <xdr:ext cx="469744" cy="259045"/>
    <xdr:sp macro="" textlink="">
      <xdr:nvSpPr>
        <xdr:cNvPr id="193" name="維持補修費該当値テキスト"/>
        <xdr:cNvSpPr txBox="1"/>
      </xdr:nvSpPr>
      <xdr:spPr>
        <a:xfrm>
          <a:off x="4686300" y="1327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9553</xdr:rowOff>
    </xdr:from>
    <xdr:to>
      <xdr:col>20</xdr:col>
      <xdr:colOff>38100</xdr:colOff>
      <xdr:row>78</xdr:row>
      <xdr:rowOff>111153</xdr:rowOff>
    </xdr:to>
    <xdr:sp macro="" textlink="">
      <xdr:nvSpPr>
        <xdr:cNvPr id="194" name="楕円 193"/>
        <xdr:cNvSpPr/>
      </xdr:nvSpPr>
      <xdr:spPr>
        <a:xfrm>
          <a:off x="3746500" y="133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102280</xdr:rowOff>
    </xdr:from>
    <xdr:ext cx="469744" cy="259045"/>
    <xdr:sp macro="" textlink="">
      <xdr:nvSpPr>
        <xdr:cNvPr id="195" name="テキスト ボックス 194"/>
        <xdr:cNvSpPr txBox="1"/>
      </xdr:nvSpPr>
      <xdr:spPr>
        <a:xfrm>
          <a:off x="3562428" y="134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32801</xdr:rowOff>
    </xdr:from>
    <xdr:to>
      <xdr:col>15</xdr:col>
      <xdr:colOff>101600</xdr:colOff>
      <xdr:row>78</xdr:row>
      <xdr:rowOff>134401</xdr:rowOff>
    </xdr:to>
    <xdr:sp macro="" textlink="">
      <xdr:nvSpPr>
        <xdr:cNvPr id="196" name="楕円 195"/>
        <xdr:cNvSpPr/>
      </xdr:nvSpPr>
      <xdr:spPr>
        <a:xfrm>
          <a:off x="2857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125528</xdr:rowOff>
    </xdr:from>
    <xdr:ext cx="469744" cy="259045"/>
    <xdr:sp macro="" textlink="">
      <xdr:nvSpPr>
        <xdr:cNvPr id="197" name="テキスト ボックス 196"/>
        <xdr:cNvSpPr txBox="1"/>
      </xdr:nvSpPr>
      <xdr:spPr>
        <a:xfrm>
          <a:off x="2673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39866</xdr:rowOff>
    </xdr:from>
    <xdr:to>
      <xdr:col>10</xdr:col>
      <xdr:colOff>165100</xdr:colOff>
      <xdr:row>78</xdr:row>
      <xdr:rowOff>141466</xdr:rowOff>
    </xdr:to>
    <xdr:sp macro="" textlink="">
      <xdr:nvSpPr>
        <xdr:cNvPr id="198" name="楕円 197"/>
        <xdr:cNvSpPr/>
      </xdr:nvSpPr>
      <xdr:spPr>
        <a:xfrm>
          <a:off x="1968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132593</xdr:rowOff>
    </xdr:from>
    <xdr:ext cx="469744" cy="259045"/>
    <xdr:sp macro="" textlink="">
      <xdr:nvSpPr>
        <xdr:cNvPr id="199" name="テキスト ボックス 198"/>
        <xdr:cNvSpPr txBox="1"/>
      </xdr:nvSpPr>
      <xdr:spPr>
        <a:xfrm>
          <a:off x="1784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46610</xdr:rowOff>
    </xdr:from>
    <xdr:to>
      <xdr:col>6</xdr:col>
      <xdr:colOff>38100</xdr:colOff>
      <xdr:row>78</xdr:row>
      <xdr:rowOff>148210</xdr:rowOff>
    </xdr:to>
    <xdr:sp macro="" textlink="">
      <xdr:nvSpPr>
        <xdr:cNvPr id="200" name="楕円 199"/>
        <xdr:cNvSpPr/>
      </xdr:nvSpPr>
      <xdr:spPr>
        <a:xfrm>
          <a:off x="1079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139337</xdr:rowOff>
    </xdr:from>
    <xdr:ext cx="469744" cy="259045"/>
    <xdr:sp macro="" textlink="">
      <xdr:nvSpPr>
        <xdr:cNvPr id="201" name="テキスト ボックス 200"/>
        <xdr:cNvSpPr txBox="1"/>
      </xdr:nvSpPr>
      <xdr:spPr>
        <a:xfrm>
          <a:off x="895428"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88387</xdr:rowOff>
    </xdr:from>
    <xdr:to>
      <xdr:col>24</xdr:col>
      <xdr:colOff>63500</xdr:colOff>
      <xdr:row>97</xdr:row>
      <xdr:rowOff>90787</xdr:rowOff>
    </xdr:to>
    <xdr:cxnSp macro="">
      <xdr:nvCxnSpPr>
        <xdr:cNvPr id="231" name="直線コネクタ 230"/>
        <xdr:cNvCxnSpPr/>
      </xdr:nvCxnSpPr>
      <xdr:spPr>
        <a:xfrm flipV="1">
          <a:off x="3797300" y="16719037"/>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90787</xdr:rowOff>
    </xdr:from>
    <xdr:to>
      <xdr:col>19</xdr:col>
      <xdr:colOff>177800</xdr:colOff>
      <xdr:row>97</xdr:row>
      <xdr:rowOff>130366</xdr:rowOff>
    </xdr:to>
    <xdr:cxnSp macro="">
      <xdr:nvCxnSpPr>
        <xdr:cNvPr id="234" name="直線コネクタ 233"/>
        <xdr:cNvCxnSpPr/>
      </xdr:nvCxnSpPr>
      <xdr:spPr>
        <a:xfrm flipV="1">
          <a:off x="2908300" y="16721437"/>
          <a:ext cx="889000" cy="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130366</xdr:rowOff>
    </xdr:from>
    <xdr:to>
      <xdr:col>15</xdr:col>
      <xdr:colOff>50800</xdr:colOff>
      <xdr:row>97</xdr:row>
      <xdr:rowOff>138192</xdr:rowOff>
    </xdr:to>
    <xdr:cxnSp macro="">
      <xdr:nvCxnSpPr>
        <xdr:cNvPr id="237" name="直線コネクタ 236"/>
        <xdr:cNvCxnSpPr/>
      </xdr:nvCxnSpPr>
      <xdr:spPr>
        <a:xfrm flipV="1">
          <a:off x="2019300" y="1676101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138192</xdr:rowOff>
    </xdr:from>
    <xdr:to>
      <xdr:col>10</xdr:col>
      <xdr:colOff>114300</xdr:colOff>
      <xdr:row>98</xdr:row>
      <xdr:rowOff>11288</xdr:rowOff>
    </xdr:to>
    <xdr:cxnSp macro="">
      <xdr:nvCxnSpPr>
        <xdr:cNvPr id="240" name="直線コネクタ 239"/>
        <xdr:cNvCxnSpPr/>
      </xdr:nvCxnSpPr>
      <xdr:spPr>
        <a:xfrm flipV="1">
          <a:off x="1130300" y="16768842"/>
          <a:ext cx="889000" cy="4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120028</xdr:rowOff>
    </xdr:from>
    <xdr:to>
      <xdr:col>10</xdr:col>
      <xdr:colOff>165100</xdr:colOff>
      <xdr:row>96</xdr:row>
      <xdr:rowOff>50178</xdr:rowOff>
    </xdr:to>
    <xdr:sp macro="" textlink="">
      <xdr:nvSpPr>
        <xdr:cNvPr id="241" name="フローチャート: 判断 240"/>
        <xdr:cNvSpPr/>
      </xdr:nvSpPr>
      <xdr:spPr>
        <a:xfrm>
          <a:off x="1968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66705</xdr:rowOff>
    </xdr:from>
    <xdr:ext cx="599010" cy="259045"/>
    <xdr:sp macro="" textlink="">
      <xdr:nvSpPr>
        <xdr:cNvPr id="242" name="テキスト ボックス 241"/>
        <xdr:cNvSpPr txBox="1"/>
      </xdr:nvSpPr>
      <xdr:spPr>
        <a:xfrm>
          <a:off x="1719795" y="161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167973</xdr:rowOff>
    </xdr:from>
    <xdr:to>
      <xdr:col>6</xdr:col>
      <xdr:colOff>38100</xdr:colOff>
      <xdr:row>96</xdr:row>
      <xdr:rowOff>98123</xdr:rowOff>
    </xdr:to>
    <xdr:sp macro="" textlink="">
      <xdr:nvSpPr>
        <xdr:cNvPr id="243" name="フローチャート: 判断 242"/>
        <xdr:cNvSpPr/>
      </xdr:nvSpPr>
      <xdr:spPr>
        <a:xfrm>
          <a:off x="1079500" y="164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114650</xdr:rowOff>
    </xdr:from>
    <xdr:ext cx="599010" cy="259045"/>
    <xdr:sp macro="" textlink="">
      <xdr:nvSpPr>
        <xdr:cNvPr id="244" name="テキスト ボックス 243"/>
        <xdr:cNvSpPr txBox="1"/>
      </xdr:nvSpPr>
      <xdr:spPr>
        <a:xfrm>
          <a:off x="830795" y="162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37587</xdr:rowOff>
    </xdr:from>
    <xdr:to>
      <xdr:col>24</xdr:col>
      <xdr:colOff>114300</xdr:colOff>
      <xdr:row>97</xdr:row>
      <xdr:rowOff>139187</xdr:rowOff>
    </xdr:to>
    <xdr:sp macro="" textlink="">
      <xdr:nvSpPr>
        <xdr:cNvPr id="250" name="楕円 249"/>
        <xdr:cNvSpPr/>
      </xdr:nvSpPr>
      <xdr:spPr>
        <a:xfrm>
          <a:off x="4584700" y="16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16014</xdr:rowOff>
    </xdr:from>
    <xdr:ext cx="534377" cy="259045"/>
    <xdr:sp macro="" textlink="">
      <xdr:nvSpPr>
        <xdr:cNvPr id="251" name="扶助費該当値テキスト"/>
        <xdr:cNvSpPr txBox="1"/>
      </xdr:nvSpPr>
      <xdr:spPr>
        <a:xfrm>
          <a:off x="4686300" y="166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39987</xdr:rowOff>
    </xdr:from>
    <xdr:to>
      <xdr:col>20</xdr:col>
      <xdr:colOff>38100</xdr:colOff>
      <xdr:row>97</xdr:row>
      <xdr:rowOff>141587</xdr:rowOff>
    </xdr:to>
    <xdr:sp macro="" textlink="">
      <xdr:nvSpPr>
        <xdr:cNvPr id="252" name="楕円 251"/>
        <xdr:cNvSpPr/>
      </xdr:nvSpPr>
      <xdr:spPr>
        <a:xfrm>
          <a:off x="3746500" y="1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132714</xdr:rowOff>
    </xdr:from>
    <xdr:ext cx="534377" cy="259045"/>
    <xdr:sp macro="" textlink="">
      <xdr:nvSpPr>
        <xdr:cNvPr id="253" name="テキスト ボックス 252"/>
        <xdr:cNvSpPr txBox="1"/>
      </xdr:nvSpPr>
      <xdr:spPr>
        <a:xfrm>
          <a:off x="3530111" y="167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79566</xdr:rowOff>
    </xdr:from>
    <xdr:to>
      <xdr:col>15</xdr:col>
      <xdr:colOff>101600</xdr:colOff>
      <xdr:row>98</xdr:row>
      <xdr:rowOff>9716</xdr:rowOff>
    </xdr:to>
    <xdr:sp macro="" textlink="">
      <xdr:nvSpPr>
        <xdr:cNvPr id="254" name="楕円 253"/>
        <xdr:cNvSpPr/>
      </xdr:nvSpPr>
      <xdr:spPr>
        <a:xfrm>
          <a:off x="2857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843</xdr:rowOff>
    </xdr:from>
    <xdr:ext cx="534377" cy="259045"/>
    <xdr:sp macro="" textlink="">
      <xdr:nvSpPr>
        <xdr:cNvPr id="255" name="テキスト ボックス 254"/>
        <xdr:cNvSpPr txBox="1"/>
      </xdr:nvSpPr>
      <xdr:spPr>
        <a:xfrm>
          <a:off x="2641111" y="168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87392</xdr:rowOff>
    </xdr:from>
    <xdr:to>
      <xdr:col>10</xdr:col>
      <xdr:colOff>165100</xdr:colOff>
      <xdr:row>98</xdr:row>
      <xdr:rowOff>17542</xdr:rowOff>
    </xdr:to>
    <xdr:sp macro="" textlink="">
      <xdr:nvSpPr>
        <xdr:cNvPr id="256" name="楕円 255"/>
        <xdr:cNvSpPr/>
      </xdr:nvSpPr>
      <xdr:spPr>
        <a:xfrm>
          <a:off x="1968500" y="167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8669</xdr:rowOff>
    </xdr:from>
    <xdr:ext cx="534377" cy="259045"/>
    <xdr:sp macro="" textlink="">
      <xdr:nvSpPr>
        <xdr:cNvPr id="257" name="テキスト ボックス 256"/>
        <xdr:cNvSpPr txBox="1"/>
      </xdr:nvSpPr>
      <xdr:spPr>
        <a:xfrm>
          <a:off x="1752111" y="1681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131938</xdr:rowOff>
    </xdr:from>
    <xdr:to>
      <xdr:col>6</xdr:col>
      <xdr:colOff>38100</xdr:colOff>
      <xdr:row>98</xdr:row>
      <xdr:rowOff>62088</xdr:rowOff>
    </xdr:to>
    <xdr:sp macro="" textlink="">
      <xdr:nvSpPr>
        <xdr:cNvPr id="258" name="楕円 257"/>
        <xdr:cNvSpPr/>
      </xdr:nvSpPr>
      <xdr:spPr>
        <a:xfrm>
          <a:off x="1079500" y="167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53215</xdr:rowOff>
    </xdr:from>
    <xdr:ext cx="534377" cy="259045"/>
    <xdr:sp macro="" textlink="">
      <xdr:nvSpPr>
        <xdr:cNvPr id="259" name="テキスト ボックス 258"/>
        <xdr:cNvSpPr txBox="1"/>
      </xdr:nvSpPr>
      <xdr:spPr>
        <a:xfrm>
          <a:off x="863111" y="168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30832</xdr:rowOff>
    </xdr:from>
    <xdr:to>
      <xdr:col>55</xdr:col>
      <xdr:colOff>0</xdr:colOff>
      <xdr:row>39</xdr:row>
      <xdr:rowOff>75006</xdr:rowOff>
    </xdr:to>
    <xdr:cxnSp macro="">
      <xdr:nvCxnSpPr>
        <xdr:cNvPr id="291" name="直線コネクタ 290"/>
        <xdr:cNvCxnSpPr/>
      </xdr:nvCxnSpPr>
      <xdr:spPr>
        <a:xfrm flipV="1">
          <a:off x="9639300" y="6717382"/>
          <a:ext cx="8382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75006</xdr:rowOff>
    </xdr:from>
    <xdr:to>
      <xdr:col>50</xdr:col>
      <xdr:colOff>114300</xdr:colOff>
      <xdr:row>39</xdr:row>
      <xdr:rowOff>95722</xdr:rowOff>
    </xdr:to>
    <xdr:cxnSp macro="">
      <xdr:nvCxnSpPr>
        <xdr:cNvPr id="294" name="直線コネクタ 293"/>
        <xdr:cNvCxnSpPr/>
      </xdr:nvCxnSpPr>
      <xdr:spPr>
        <a:xfrm flipV="1">
          <a:off x="8750300" y="6761556"/>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78272</xdr:rowOff>
    </xdr:from>
    <xdr:to>
      <xdr:col>45</xdr:col>
      <xdr:colOff>177800</xdr:colOff>
      <xdr:row>39</xdr:row>
      <xdr:rowOff>95722</xdr:rowOff>
    </xdr:to>
    <xdr:cxnSp macro="">
      <xdr:nvCxnSpPr>
        <xdr:cNvPr id="297" name="直線コネクタ 296"/>
        <xdr:cNvCxnSpPr/>
      </xdr:nvCxnSpPr>
      <xdr:spPr>
        <a:xfrm>
          <a:off x="7861300" y="6764822"/>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78272</xdr:rowOff>
    </xdr:from>
    <xdr:to>
      <xdr:col>41</xdr:col>
      <xdr:colOff>50800</xdr:colOff>
      <xdr:row>39</xdr:row>
      <xdr:rowOff>99662</xdr:rowOff>
    </xdr:to>
    <xdr:cxnSp macro="">
      <xdr:nvCxnSpPr>
        <xdr:cNvPr id="300" name="直線コネクタ 299"/>
        <xdr:cNvCxnSpPr/>
      </xdr:nvCxnSpPr>
      <xdr:spPr>
        <a:xfrm flipV="1">
          <a:off x="6972300" y="6764822"/>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140172</xdr:rowOff>
    </xdr:from>
    <xdr:to>
      <xdr:col>41</xdr:col>
      <xdr:colOff>101600</xdr:colOff>
      <xdr:row>38</xdr:row>
      <xdr:rowOff>70321</xdr:rowOff>
    </xdr:to>
    <xdr:sp macro="" textlink="">
      <xdr:nvSpPr>
        <xdr:cNvPr id="301" name="フローチャート: 判断 300"/>
        <xdr:cNvSpPr/>
      </xdr:nvSpPr>
      <xdr:spPr>
        <a:xfrm>
          <a:off x="7810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86849</xdr:rowOff>
    </xdr:from>
    <xdr:ext cx="534377" cy="259045"/>
    <xdr:sp macro="" textlink="">
      <xdr:nvSpPr>
        <xdr:cNvPr id="302" name="テキスト ボックス 301"/>
        <xdr:cNvSpPr txBox="1"/>
      </xdr:nvSpPr>
      <xdr:spPr>
        <a:xfrm>
          <a:off x="7594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32218</xdr:rowOff>
    </xdr:from>
    <xdr:to>
      <xdr:col>36</xdr:col>
      <xdr:colOff>165100</xdr:colOff>
      <xdr:row>38</xdr:row>
      <xdr:rowOff>133818</xdr:rowOff>
    </xdr:to>
    <xdr:sp macro="" textlink="">
      <xdr:nvSpPr>
        <xdr:cNvPr id="303" name="フローチャート: 判断 302"/>
        <xdr:cNvSpPr/>
      </xdr:nvSpPr>
      <xdr:spPr>
        <a:xfrm>
          <a:off x="6921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150345</xdr:rowOff>
    </xdr:from>
    <xdr:ext cx="534377" cy="259045"/>
    <xdr:sp macro="" textlink="">
      <xdr:nvSpPr>
        <xdr:cNvPr id="304" name="テキスト ボックス 303"/>
        <xdr:cNvSpPr txBox="1"/>
      </xdr:nvSpPr>
      <xdr:spPr>
        <a:xfrm>
          <a:off x="6705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151482</xdr:rowOff>
    </xdr:from>
    <xdr:to>
      <xdr:col>55</xdr:col>
      <xdr:colOff>50800</xdr:colOff>
      <xdr:row>39</xdr:row>
      <xdr:rowOff>81632</xdr:rowOff>
    </xdr:to>
    <xdr:sp macro="" textlink="">
      <xdr:nvSpPr>
        <xdr:cNvPr id="310" name="楕円 309"/>
        <xdr:cNvSpPr/>
      </xdr:nvSpPr>
      <xdr:spPr>
        <a:xfrm>
          <a:off x="10426700" y="66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66409</xdr:rowOff>
    </xdr:from>
    <xdr:ext cx="534377" cy="259045"/>
    <xdr:sp macro="" textlink="">
      <xdr:nvSpPr>
        <xdr:cNvPr id="311" name="補助費等該当値テキスト"/>
        <xdr:cNvSpPr txBox="1"/>
      </xdr:nvSpPr>
      <xdr:spPr>
        <a:xfrm>
          <a:off x="10528300" y="658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24206</xdr:rowOff>
    </xdr:from>
    <xdr:to>
      <xdr:col>50</xdr:col>
      <xdr:colOff>165100</xdr:colOff>
      <xdr:row>39</xdr:row>
      <xdr:rowOff>125806</xdr:rowOff>
    </xdr:to>
    <xdr:sp macro="" textlink="">
      <xdr:nvSpPr>
        <xdr:cNvPr id="312" name="楕円 311"/>
        <xdr:cNvSpPr/>
      </xdr:nvSpPr>
      <xdr:spPr>
        <a:xfrm>
          <a:off x="95885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116933</xdr:rowOff>
    </xdr:from>
    <xdr:ext cx="534377" cy="259045"/>
    <xdr:sp macro="" textlink="">
      <xdr:nvSpPr>
        <xdr:cNvPr id="313" name="テキスト ボックス 312"/>
        <xdr:cNvSpPr txBox="1"/>
      </xdr:nvSpPr>
      <xdr:spPr>
        <a:xfrm>
          <a:off x="9372111" y="680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4" name="楕円 313"/>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137649</xdr:rowOff>
    </xdr:from>
    <xdr:ext cx="534377" cy="259045"/>
    <xdr:sp macro="" textlink="">
      <xdr:nvSpPr>
        <xdr:cNvPr id="315" name="テキスト ボックス 314"/>
        <xdr:cNvSpPr txBox="1"/>
      </xdr:nvSpPr>
      <xdr:spPr>
        <a:xfrm>
          <a:off x="8483111" y="68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27472</xdr:rowOff>
    </xdr:from>
    <xdr:to>
      <xdr:col>41</xdr:col>
      <xdr:colOff>101600</xdr:colOff>
      <xdr:row>39</xdr:row>
      <xdr:rowOff>129072</xdr:rowOff>
    </xdr:to>
    <xdr:sp macro="" textlink="">
      <xdr:nvSpPr>
        <xdr:cNvPr id="316" name="楕円 315"/>
        <xdr:cNvSpPr/>
      </xdr:nvSpPr>
      <xdr:spPr>
        <a:xfrm>
          <a:off x="7810500" y="67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120199</xdr:rowOff>
    </xdr:from>
    <xdr:ext cx="534377" cy="259045"/>
    <xdr:sp macro="" textlink="">
      <xdr:nvSpPr>
        <xdr:cNvPr id="317" name="テキスト ボックス 316"/>
        <xdr:cNvSpPr txBox="1"/>
      </xdr:nvSpPr>
      <xdr:spPr>
        <a:xfrm>
          <a:off x="7594111" y="68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48862</xdr:rowOff>
    </xdr:from>
    <xdr:to>
      <xdr:col>36</xdr:col>
      <xdr:colOff>165100</xdr:colOff>
      <xdr:row>39</xdr:row>
      <xdr:rowOff>150462</xdr:rowOff>
    </xdr:to>
    <xdr:sp macro="" textlink="">
      <xdr:nvSpPr>
        <xdr:cNvPr id="318" name="楕円 317"/>
        <xdr:cNvSpPr/>
      </xdr:nvSpPr>
      <xdr:spPr>
        <a:xfrm>
          <a:off x="6921500" y="67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141589</xdr:rowOff>
    </xdr:from>
    <xdr:ext cx="534377" cy="259045"/>
    <xdr:sp macro="" textlink="">
      <xdr:nvSpPr>
        <xdr:cNvPr id="319" name="テキスト ボックス 318"/>
        <xdr:cNvSpPr txBox="1"/>
      </xdr:nvSpPr>
      <xdr:spPr>
        <a:xfrm>
          <a:off x="6705111" y="68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6872</xdr:rowOff>
    </xdr:from>
    <xdr:to>
      <xdr:col>55</xdr:col>
      <xdr:colOff>0</xdr:colOff>
      <xdr:row>58</xdr:row>
      <xdr:rowOff>7044</xdr:rowOff>
    </xdr:to>
    <xdr:cxnSp macro="">
      <xdr:nvCxnSpPr>
        <xdr:cNvPr id="348" name="直線コネクタ 347"/>
        <xdr:cNvCxnSpPr/>
      </xdr:nvCxnSpPr>
      <xdr:spPr>
        <a:xfrm flipV="1">
          <a:off x="9639300" y="9950972"/>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7044</xdr:rowOff>
    </xdr:from>
    <xdr:to>
      <xdr:col>50</xdr:col>
      <xdr:colOff>114300</xdr:colOff>
      <xdr:row>58</xdr:row>
      <xdr:rowOff>17376</xdr:rowOff>
    </xdr:to>
    <xdr:cxnSp macro="">
      <xdr:nvCxnSpPr>
        <xdr:cNvPr id="351" name="直線コネクタ 350"/>
        <xdr:cNvCxnSpPr/>
      </xdr:nvCxnSpPr>
      <xdr:spPr>
        <a:xfrm flipV="1">
          <a:off x="8750300" y="995114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4681</xdr:rowOff>
    </xdr:from>
    <xdr:to>
      <xdr:col>45</xdr:col>
      <xdr:colOff>177800</xdr:colOff>
      <xdr:row>58</xdr:row>
      <xdr:rowOff>17376</xdr:rowOff>
    </xdr:to>
    <xdr:cxnSp macro="">
      <xdr:nvCxnSpPr>
        <xdr:cNvPr id="354" name="直線コネクタ 353"/>
        <xdr:cNvCxnSpPr/>
      </xdr:nvCxnSpPr>
      <xdr:spPr>
        <a:xfrm>
          <a:off x="7861300" y="9948781"/>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142298</xdr:rowOff>
    </xdr:from>
    <xdr:to>
      <xdr:col>41</xdr:col>
      <xdr:colOff>50800</xdr:colOff>
      <xdr:row>58</xdr:row>
      <xdr:rowOff>4681</xdr:rowOff>
    </xdr:to>
    <xdr:cxnSp macro="">
      <xdr:nvCxnSpPr>
        <xdr:cNvPr id="357" name="直線コネクタ 356"/>
        <xdr:cNvCxnSpPr/>
      </xdr:nvCxnSpPr>
      <xdr:spPr>
        <a:xfrm>
          <a:off x="6972300" y="9743498"/>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116725</xdr:rowOff>
    </xdr:from>
    <xdr:to>
      <xdr:col>41</xdr:col>
      <xdr:colOff>101600</xdr:colOff>
      <xdr:row>58</xdr:row>
      <xdr:rowOff>46875</xdr:rowOff>
    </xdr:to>
    <xdr:sp macro="" textlink="">
      <xdr:nvSpPr>
        <xdr:cNvPr id="358" name="フローチャート: 判断 357"/>
        <xdr:cNvSpPr/>
      </xdr:nvSpPr>
      <xdr:spPr>
        <a:xfrm>
          <a:off x="7810500" y="98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63402</xdr:rowOff>
    </xdr:from>
    <xdr:ext cx="534377" cy="259045"/>
    <xdr:sp macro="" textlink="">
      <xdr:nvSpPr>
        <xdr:cNvPr id="359" name="テキスト ボックス 358"/>
        <xdr:cNvSpPr txBox="1"/>
      </xdr:nvSpPr>
      <xdr:spPr>
        <a:xfrm>
          <a:off x="7594111" y="96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31183</xdr:rowOff>
    </xdr:from>
    <xdr:to>
      <xdr:col>36</xdr:col>
      <xdr:colOff>165100</xdr:colOff>
      <xdr:row>57</xdr:row>
      <xdr:rowOff>132783</xdr:rowOff>
    </xdr:to>
    <xdr:sp macro="" textlink="">
      <xdr:nvSpPr>
        <xdr:cNvPr id="360" name="フローチャート: 判断 359"/>
        <xdr:cNvSpPr/>
      </xdr:nvSpPr>
      <xdr:spPr>
        <a:xfrm>
          <a:off x="6921500" y="98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123910</xdr:rowOff>
    </xdr:from>
    <xdr:ext cx="534377" cy="259045"/>
    <xdr:sp macro="" textlink="">
      <xdr:nvSpPr>
        <xdr:cNvPr id="361" name="テキスト ボックス 360"/>
        <xdr:cNvSpPr txBox="1"/>
      </xdr:nvSpPr>
      <xdr:spPr>
        <a:xfrm>
          <a:off x="6705111" y="9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127522</xdr:rowOff>
    </xdr:from>
    <xdr:to>
      <xdr:col>55</xdr:col>
      <xdr:colOff>50800</xdr:colOff>
      <xdr:row>58</xdr:row>
      <xdr:rowOff>57672</xdr:rowOff>
    </xdr:to>
    <xdr:sp macro="" textlink="">
      <xdr:nvSpPr>
        <xdr:cNvPr id="367" name="楕円 366"/>
        <xdr:cNvSpPr/>
      </xdr:nvSpPr>
      <xdr:spPr>
        <a:xfrm>
          <a:off x="10426700" y="99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105949</xdr:rowOff>
    </xdr:from>
    <xdr:ext cx="534377" cy="259045"/>
    <xdr:sp macro="" textlink="">
      <xdr:nvSpPr>
        <xdr:cNvPr id="368" name="普通建設事業費該当値テキスト"/>
        <xdr:cNvSpPr txBox="1"/>
      </xdr:nvSpPr>
      <xdr:spPr>
        <a:xfrm>
          <a:off x="10528300"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127694</xdr:rowOff>
    </xdr:from>
    <xdr:to>
      <xdr:col>50</xdr:col>
      <xdr:colOff>165100</xdr:colOff>
      <xdr:row>58</xdr:row>
      <xdr:rowOff>57844</xdr:rowOff>
    </xdr:to>
    <xdr:sp macro="" textlink="">
      <xdr:nvSpPr>
        <xdr:cNvPr id="369" name="楕円 368"/>
        <xdr:cNvSpPr/>
      </xdr:nvSpPr>
      <xdr:spPr>
        <a:xfrm>
          <a:off x="9588500" y="99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48971</xdr:rowOff>
    </xdr:from>
    <xdr:ext cx="534377" cy="259045"/>
    <xdr:sp macro="" textlink="">
      <xdr:nvSpPr>
        <xdr:cNvPr id="370" name="テキスト ボックス 369"/>
        <xdr:cNvSpPr txBox="1"/>
      </xdr:nvSpPr>
      <xdr:spPr>
        <a:xfrm>
          <a:off x="9372111" y="99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138026</xdr:rowOff>
    </xdr:from>
    <xdr:to>
      <xdr:col>46</xdr:col>
      <xdr:colOff>38100</xdr:colOff>
      <xdr:row>58</xdr:row>
      <xdr:rowOff>68176</xdr:rowOff>
    </xdr:to>
    <xdr:sp macro="" textlink="">
      <xdr:nvSpPr>
        <xdr:cNvPr id="371" name="楕円 370"/>
        <xdr:cNvSpPr/>
      </xdr:nvSpPr>
      <xdr:spPr>
        <a:xfrm>
          <a:off x="8699500" y="99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59303</xdr:rowOff>
    </xdr:from>
    <xdr:ext cx="534377" cy="259045"/>
    <xdr:sp macro="" textlink="">
      <xdr:nvSpPr>
        <xdr:cNvPr id="372" name="テキスト ボックス 371"/>
        <xdr:cNvSpPr txBox="1"/>
      </xdr:nvSpPr>
      <xdr:spPr>
        <a:xfrm>
          <a:off x="8483111" y="100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125331</xdr:rowOff>
    </xdr:from>
    <xdr:to>
      <xdr:col>41</xdr:col>
      <xdr:colOff>101600</xdr:colOff>
      <xdr:row>58</xdr:row>
      <xdr:rowOff>55481</xdr:rowOff>
    </xdr:to>
    <xdr:sp macro="" textlink="">
      <xdr:nvSpPr>
        <xdr:cNvPr id="373" name="楕円 372"/>
        <xdr:cNvSpPr/>
      </xdr:nvSpPr>
      <xdr:spPr>
        <a:xfrm>
          <a:off x="7810500" y="9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46608</xdr:rowOff>
    </xdr:from>
    <xdr:ext cx="534377" cy="259045"/>
    <xdr:sp macro="" textlink="">
      <xdr:nvSpPr>
        <xdr:cNvPr id="374" name="テキスト ボックス 373"/>
        <xdr:cNvSpPr txBox="1"/>
      </xdr:nvSpPr>
      <xdr:spPr>
        <a:xfrm>
          <a:off x="7594111" y="99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91498</xdr:rowOff>
    </xdr:from>
    <xdr:to>
      <xdr:col>36</xdr:col>
      <xdr:colOff>165100</xdr:colOff>
      <xdr:row>57</xdr:row>
      <xdr:rowOff>21648</xdr:rowOff>
    </xdr:to>
    <xdr:sp macro="" textlink="">
      <xdr:nvSpPr>
        <xdr:cNvPr id="375" name="楕円 374"/>
        <xdr:cNvSpPr/>
      </xdr:nvSpPr>
      <xdr:spPr>
        <a:xfrm>
          <a:off x="6921500" y="96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38175</xdr:rowOff>
    </xdr:from>
    <xdr:ext cx="599010" cy="259045"/>
    <xdr:sp macro="" textlink="">
      <xdr:nvSpPr>
        <xdr:cNvPr id="376" name="テキスト ボックス 375"/>
        <xdr:cNvSpPr txBox="1"/>
      </xdr:nvSpPr>
      <xdr:spPr>
        <a:xfrm>
          <a:off x="6672795" y="94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76188</xdr:rowOff>
    </xdr:from>
    <xdr:to>
      <xdr:col>55</xdr:col>
      <xdr:colOff>0</xdr:colOff>
      <xdr:row>79</xdr:row>
      <xdr:rowOff>9178</xdr:rowOff>
    </xdr:to>
    <xdr:cxnSp macro="">
      <xdr:nvCxnSpPr>
        <xdr:cNvPr id="405" name="直線コネクタ 404"/>
        <xdr:cNvCxnSpPr/>
      </xdr:nvCxnSpPr>
      <xdr:spPr>
        <a:xfrm>
          <a:off x="9639300" y="13449288"/>
          <a:ext cx="838200" cy="10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9283</xdr:rowOff>
    </xdr:from>
    <xdr:to>
      <xdr:col>50</xdr:col>
      <xdr:colOff>114300</xdr:colOff>
      <xdr:row>78</xdr:row>
      <xdr:rowOff>76188</xdr:rowOff>
    </xdr:to>
    <xdr:cxnSp macro="">
      <xdr:nvCxnSpPr>
        <xdr:cNvPr id="408" name="直線コネクタ 407"/>
        <xdr:cNvCxnSpPr/>
      </xdr:nvCxnSpPr>
      <xdr:spPr>
        <a:xfrm>
          <a:off x="8750300" y="13382383"/>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9283</xdr:rowOff>
    </xdr:from>
    <xdr:to>
      <xdr:col>45</xdr:col>
      <xdr:colOff>177800</xdr:colOff>
      <xdr:row>78</xdr:row>
      <xdr:rowOff>90329</xdr:rowOff>
    </xdr:to>
    <xdr:cxnSp macro="">
      <xdr:nvCxnSpPr>
        <xdr:cNvPr id="411" name="直線コネクタ 410"/>
        <xdr:cNvCxnSpPr/>
      </xdr:nvCxnSpPr>
      <xdr:spPr>
        <a:xfrm flipV="1">
          <a:off x="7861300" y="13382383"/>
          <a:ext cx="889000" cy="8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6406</xdr:rowOff>
    </xdr:from>
    <xdr:to>
      <xdr:col>41</xdr:col>
      <xdr:colOff>101600</xdr:colOff>
      <xdr:row>78</xdr:row>
      <xdr:rowOff>108006</xdr:rowOff>
    </xdr:to>
    <xdr:sp macro="" textlink="">
      <xdr:nvSpPr>
        <xdr:cNvPr id="414" name="フローチャート: 判断 413"/>
        <xdr:cNvSpPr/>
      </xdr:nvSpPr>
      <xdr:spPr>
        <a:xfrm>
          <a:off x="7810500" y="133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124533</xdr:rowOff>
    </xdr:from>
    <xdr:ext cx="534377" cy="259045"/>
    <xdr:sp macro="" textlink="">
      <xdr:nvSpPr>
        <xdr:cNvPr id="415" name="テキスト ボックス 414"/>
        <xdr:cNvSpPr txBox="1"/>
      </xdr:nvSpPr>
      <xdr:spPr>
        <a:xfrm>
          <a:off x="7594111" y="131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129828</xdr:rowOff>
    </xdr:from>
    <xdr:to>
      <xdr:col>55</xdr:col>
      <xdr:colOff>50800</xdr:colOff>
      <xdr:row>79</xdr:row>
      <xdr:rowOff>59978</xdr:rowOff>
    </xdr:to>
    <xdr:sp macro="" textlink="">
      <xdr:nvSpPr>
        <xdr:cNvPr id="421" name="楕円 420"/>
        <xdr:cNvSpPr/>
      </xdr:nvSpPr>
      <xdr:spPr>
        <a:xfrm>
          <a:off x="10426700" y="135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44755</xdr:rowOff>
    </xdr:from>
    <xdr:ext cx="469744" cy="259045"/>
    <xdr:sp macro="" textlink="">
      <xdr:nvSpPr>
        <xdr:cNvPr id="422" name="普通建設事業費 （ うち新規整備　）該当値テキスト"/>
        <xdr:cNvSpPr txBox="1"/>
      </xdr:nvSpPr>
      <xdr:spPr>
        <a:xfrm>
          <a:off x="10528300" y="1341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25388</xdr:rowOff>
    </xdr:from>
    <xdr:to>
      <xdr:col>50</xdr:col>
      <xdr:colOff>165100</xdr:colOff>
      <xdr:row>78</xdr:row>
      <xdr:rowOff>126988</xdr:rowOff>
    </xdr:to>
    <xdr:sp macro="" textlink="">
      <xdr:nvSpPr>
        <xdr:cNvPr id="423" name="楕円 422"/>
        <xdr:cNvSpPr/>
      </xdr:nvSpPr>
      <xdr:spPr>
        <a:xfrm>
          <a:off x="9588500" y="133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143515</xdr:rowOff>
    </xdr:from>
    <xdr:ext cx="534377" cy="259045"/>
    <xdr:sp macro="" textlink="">
      <xdr:nvSpPr>
        <xdr:cNvPr id="424" name="テキスト ボックス 423"/>
        <xdr:cNvSpPr txBox="1"/>
      </xdr:nvSpPr>
      <xdr:spPr>
        <a:xfrm>
          <a:off x="9372111" y="131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129933</xdr:rowOff>
    </xdr:from>
    <xdr:to>
      <xdr:col>46</xdr:col>
      <xdr:colOff>38100</xdr:colOff>
      <xdr:row>78</xdr:row>
      <xdr:rowOff>60083</xdr:rowOff>
    </xdr:to>
    <xdr:sp macro="" textlink="">
      <xdr:nvSpPr>
        <xdr:cNvPr id="425" name="楕円 424"/>
        <xdr:cNvSpPr/>
      </xdr:nvSpPr>
      <xdr:spPr>
        <a:xfrm>
          <a:off x="8699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51210</xdr:rowOff>
    </xdr:from>
    <xdr:ext cx="534377" cy="259045"/>
    <xdr:sp macro="" textlink="">
      <xdr:nvSpPr>
        <xdr:cNvPr id="426" name="テキスト ボックス 425"/>
        <xdr:cNvSpPr txBox="1"/>
      </xdr:nvSpPr>
      <xdr:spPr>
        <a:xfrm>
          <a:off x="8483111" y="134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39529</xdr:rowOff>
    </xdr:from>
    <xdr:to>
      <xdr:col>41</xdr:col>
      <xdr:colOff>101600</xdr:colOff>
      <xdr:row>78</xdr:row>
      <xdr:rowOff>141129</xdr:rowOff>
    </xdr:to>
    <xdr:sp macro="" textlink="">
      <xdr:nvSpPr>
        <xdr:cNvPr id="427" name="楕円 426"/>
        <xdr:cNvSpPr/>
      </xdr:nvSpPr>
      <xdr:spPr>
        <a:xfrm>
          <a:off x="7810500" y="13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132256</xdr:rowOff>
    </xdr:from>
    <xdr:ext cx="534377" cy="259045"/>
    <xdr:sp macro="" textlink="">
      <xdr:nvSpPr>
        <xdr:cNvPr id="428" name="テキスト ボックス 427"/>
        <xdr:cNvSpPr txBox="1"/>
      </xdr:nvSpPr>
      <xdr:spPr>
        <a:xfrm>
          <a:off x="7594111" y="13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21765</xdr:rowOff>
    </xdr:from>
    <xdr:to>
      <xdr:col>55</xdr:col>
      <xdr:colOff>0</xdr:colOff>
      <xdr:row>97</xdr:row>
      <xdr:rowOff>139235</xdr:rowOff>
    </xdr:to>
    <xdr:cxnSp macro="">
      <xdr:nvCxnSpPr>
        <xdr:cNvPr id="457" name="直線コネクタ 456"/>
        <xdr:cNvCxnSpPr/>
      </xdr:nvCxnSpPr>
      <xdr:spPr>
        <a:xfrm flipV="1">
          <a:off x="9639300" y="16652415"/>
          <a:ext cx="838200" cy="1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8"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139235</xdr:rowOff>
    </xdr:from>
    <xdr:to>
      <xdr:col>50</xdr:col>
      <xdr:colOff>114300</xdr:colOff>
      <xdr:row>98</xdr:row>
      <xdr:rowOff>44076</xdr:rowOff>
    </xdr:to>
    <xdr:cxnSp macro="">
      <xdr:nvCxnSpPr>
        <xdr:cNvPr id="460" name="直線コネクタ 459"/>
        <xdr:cNvCxnSpPr/>
      </xdr:nvCxnSpPr>
      <xdr:spPr>
        <a:xfrm flipV="1">
          <a:off x="8750300" y="16769885"/>
          <a:ext cx="889000" cy="7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12134</xdr:rowOff>
    </xdr:from>
    <xdr:to>
      <xdr:col>45</xdr:col>
      <xdr:colOff>177800</xdr:colOff>
      <xdr:row>98</xdr:row>
      <xdr:rowOff>44076</xdr:rowOff>
    </xdr:to>
    <xdr:cxnSp macro="">
      <xdr:nvCxnSpPr>
        <xdr:cNvPr id="463" name="直線コネクタ 462"/>
        <xdr:cNvCxnSpPr/>
      </xdr:nvCxnSpPr>
      <xdr:spPr>
        <a:xfrm>
          <a:off x="7861300" y="16814234"/>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104453</xdr:rowOff>
    </xdr:from>
    <xdr:to>
      <xdr:col>41</xdr:col>
      <xdr:colOff>101600</xdr:colOff>
      <xdr:row>98</xdr:row>
      <xdr:rowOff>34603</xdr:rowOff>
    </xdr:to>
    <xdr:sp macro="" textlink="">
      <xdr:nvSpPr>
        <xdr:cNvPr id="466" name="フローチャート: 判断 465"/>
        <xdr:cNvSpPr/>
      </xdr:nvSpPr>
      <xdr:spPr>
        <a:xfrm>
          <a:off x="7810500" y="1673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51130</xdr:rowOff>
    </xdr:from>
    <xdr:ext cx="534377" cy="259045"/>
    <xdr:sp macro="" textlink="">
      <xdr:nvSpPr>
        <xdr:cNvPr id="467" name="テキスト ボックス 466"/>
        <xdr:cNvSpPr txBox="1"/>
      </xdr:nvSpPr>
      <xdr:spPr>
        <a:xfrm>
          <a:off x="7594111" y="165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142415</xdr:rowOff>
    </xdr:from>
    <xdr:to>
      <xdr:col>55</xdr:col>
      <xdr:colOff>50800</xdr:colOff>
      <xdr:row>97</xdr:row>
      <xdr:rowOff>72565</xdr:rowOff>
    </xdr:to>
    <xdr:sp macro="" textlink="">
      <xdr:nvSpPr>
        <xdr:cNvPr id="473" name="楕円 472"/>
        <xdr:cNvSpPr/>
      </xdr:nvSpPr>
      <xdr:spPr>
        <a:xfrm>
          <a:off x="10426700" y="166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165292</xdr:rowOff>
    </xdr:from>
    <xdr:ext cx="534377" cy="259045"/>
    <xdr:sp macro="" textlink="">
      <xdr:nvSpPr>
        <xdr:cNvPr id="474" name="普通建設事業費 （ うち更新整備　）該当値テキスト"/>
        <xdr:cNvSpPr txBox="1"/>
      </xdr:nvSpPr>
      <xdr:spPr>
        <a:xfrm>
          <a:off x="10528300" y="1645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88435</xdr:rowOff>
    </xdr:from>
    <xdr:to>
      <xdr:col>50</xdr:col>
      <xdr:colOff>165100</xdr:colOff>
      <xdr:row>98</xdr:row>
      <xdr:rowOff>18585</xdr:rowOff>
    </xdr:to>
    <xdr:sp macro="" textlink="">
      <xdr:nvSpPr>
        <xdr:cNvPr id="475" name="楕円 474"/>
        <xdr:cNvSpPr/>
      </xdr:nvSpPr>
      <xdr:spPr>
        <a:xfrm>
          <a:off x="9588500" y="167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9712</xdr:rowOff>
    </xdr:from>
    <xdr:ext cx="534377" cy="259045"/>
    <xdr:sp macro="" textlink="">
      <xdr:nvSpPr>
        <xdr:cNvPr id="476" name="テキスト ボックス 475"/>
        <xdr:cNvSpPr txBox="1"/>
      </xdr:nvSpPr>
      <xdr:spPr>
        <a:xfrm>
          <a:off x="9372111" y="1681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164726</xdr:rowOff>
    </xdr:from>
    <xdr:to>
      <xdr:col>46</xdr:col>
      <xdr:colOff>38100</xdr:colOff>
      <xdr:row>98</xdr:row>
      <xdr:rowOff>94876</xdr:rowOff>
    </xdr:to>
    <xdr:sp macro="" textlink="">
      <xdr:nvSpPr>
        <xdr:cNvPr id="477" name="楕円 476"/>
        <xdr:cNvSpPr/>
      </xdr:nvSpPr>
      <xdr:spPr>
        <a:xfrm>
          <a:off x="8699500" y="167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86003</xdr:rowOff>
    </xdr:from>
    <xdr:ext cx="534377" cy="259045"/>
    <xdr:sp macro="" textlink="">
      <xdr:nvSpPr>
        <xdr:cNvPr id="478" name="テキスト ボックス 477"/>
        <xdr:cNvSpPr txBox="1"/>
      </xdr:nvSpPr>
      <xdr:spPr>
        <a:xfrm>
          <a:off x="8483111" y="168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132784</xdr:rowOff>
    </xdr:from>
    <xdr:to>
      <xdr:col>41</xdr:col>
      <xdr:colOff>101600</xdr:colOff>
      <xdr:row>98</xdr:row>
      <xdr:rowOff>62934</xdr:rowOff>
    </xdr:to>
    <xdr:sp macro="" textlink="">
      <xdr:nvSpPr>
        <xdr:cNvPr id="479" name="楕円 478"/>
        <xdr:cNvSpPr/>
      </xdr:nvSpPr>
      <xdr:spPr>
        <a:xfrm>
          <a:off x="7810500" y="167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54061</xdr:rowOff>
    </xdr:from>
    <xdr:ext cx="534377" cy="259045"/>
    <xdr:sp macro="" textlink="">
      <xdr:nvSpPr>
        <xdr:cNvPr id="480" name="テキスト ボックス 479"/>
        <xdr:cNvSpPr txBox="1"/>
      </xdr:nvSpPr>
      <xdr:spPr>
        <a:xfrm>
          <a:off x="7594111" y="168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42031</xdr:rowOff>
    </xdr:from>
    <xdr:to>
      <xdr:col>85</xdr:col>
      <xdr:colOff>127000</xdr:colOff>
      <xdr:row>39</xdr:row>
      <xdr:rowOff>44450</xdr:rowOff>
    </xdr:to>
    <xdr:cxnSp macro="">
      <xdr:nvCxnSpPr>
        <xdr:cNvPr id="509" name="直線コネクタ 508"/>
        <xdr:cNvCxnSpPr/>
      </xdr:nvCxnSpPr>
      <xdr:spPr>
        <a:xfrm flipV="1">
          <a:off x="15481300" y="6728581"/>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23400</xdr:rowOff>
    </xdr:from>
    <xdr:to>
      <xdr:col>81</xdr:col>
      <xdr:colOff>50800</xdr:colOff>
      <xdr:row>39</xdr:row>
      <xdr:rowOff>44450</xdr:rowOff>
    </xdr:to>
    <xdr:cxnSp macro="">
      <xdr:nvCxnSpPr>
        <xdr:cNvPr id="512" name="直線コネクタ 511"/>
        <xdr:cNvCxnSpPr/>
      </xdr:nvCxnSpPr>
      <xdr:spPr>
        <a:xfrm>
          <a:off x="14592300" y="6709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14256</xdr:rowOff>
    </xdr:from>
    <xdr:to>
      <xdr:col>76</xdr:col>
      <xdr:colOff>114300</xdr:colOff>
      <xdr:row>39</xdr:row>
      <xdr:rowOff>23400</xdr:rowOff>
    </xdr:to>
    <xdr:cxnSp macro="">
      <xdr:nvCxnSpPr>
        <xdr:cNvPr id="515" name="直線コネクタ 514"/>
        <xdr:cNvCxnSpPr/>
      </xdr:nvCxnSpPr>
      <xdr:spPr>
        <a:xfrm>
          <a:off x="13703300" y="67008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14256</xdr:rowOff>
    </xdr:from>
    <xdr:to>
      <xdr:col>71</xdr:col>
      <xdr:colOff>177800</xdr:colOff>
      <xdr:row>39</xdr:row>
      <xdr:rowOff>30125</xdr:rowOff>
    </xdr:to>
    <xdr:cxnSp macro="">
      <xdr:nvCxnSpPr>
        <xdr:cNvPr id="518" name="直線コネクタ 517"/>
        <xdr:cNvCxnSpPr/>
      </xdr:nvCxnSpPr>
      <xdr:spPr>
        <a:xfrm flipV="1">
          <a:off x="12814300" y="6700806"/>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128543</xdr:rowOff>
    </xdr:from>
    <xdr:to>
      <xdr:col>72</xdr:col>
      <xdr:colOff>38100</xdr:colOff>
      <xdr:row>39</xdr:row>
      <xdr:rowOff>58693</xdr:rowOff>
    </xdr:to>
    <xdr:sp macro="" textlink="">
      <xdr:nvSpPr>
        <xdr:cNvPr id="519" name="フローチャート: 判断 518"/>
        <xdr:cNvSpPr/>
      </xdr:nvSpPr>
      <xdr:spPr>
        <a:xfrm>
          <a:off x="13652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75220</xdr:rowOff>
    </xdr:from>
    <xdr:ext cx="469744" cy="259045"/>
    <xdr:sp macro="" textlink="">
      <xdr:nvSpPr>
        <xdr:cNvPr id="520" name="テキスト ボックス 519"/>
        <xdr:cNvSpPr txBox="1"/>
      </xdr:nvSpPr>
      <xdr:spPr>
        <a:xfrm>
          <a:off x="13468428" y="6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21" name="フローチャート: 判断 520"/>
        <xdr:cNvSpPr/>
      </xdr:nvSpPr>
      <xdr:spPr>
        <a:xfrm>
          <a:off x="12763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65733</xdr:rowOff>
    </xdr:from>
    <xdr:ext cx="469744" cy="259045"/>
    <xdr:sp macro="" textlink="">
      <xdr:nvSpPr>
        <xdr:cNvPr id="522" name="テキスト ボックス 521"/>
        <xdr:cNvSpPr txBox="1"/>
      </xdr:nvSpPr>
      <xdr:spPr>
        <a:xfrm>
          <a:off x="12579428"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162681</xdr:rowOff>
    </xdr:from>
    <xdr:to>
      <xdr:col>85</xdr:col>
      <xdr:colOff>177800</xdr:colOff>
      <xdr:row>39</xdr:row>
      <xdr:rowOff>92831</xdr:rowOff>
    </xdr:to>
    <xdr:sp macro="" textlink="">
      <xdr:nvSpPr>
        <xdr:cNvPr id="528" name="楕円 527"/>
        <xdr:cNvSpPr/>
      </xdr:nvSpPr>
      <xdr:spPr>
        <a:xfrm>
          <a:off x="16268700" y="66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378565" cy="259045"/>
    <xdr:sp macro="" textlink="">
      <xdr:nvSpPr>
        <xdr:cNvPr id="529" name="災害復旧事業費該当値テキスト"/>
        <xdr:cNvSpPr txBox="1"/>
      </xdr:nvSpPr>
      <xdr:spPr>
        <a:xfrm>
          <a:off x="16370300" y="66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144050</xdr:rowOff>
    </xdr:from>
    <xdr:to>
      <xdr:col>76</xdr:col>
      <xdr:colOff>165100</xdr:colOff>
      <xdr:row>39</xdr:row>
      <xdr:rowOff>74200</xdr:rowOff>
    </xdr:to>
    <xdr:sp macro="" textlink="">
      <xdr:nvSpPr>
        <xdr:cNvPr id="532" name="楕円 531"/>
        <xdr:cNvSpPr/>
      </xdr:nvSpPr>
      <xdr:spPr>
        <a:xfrm>
          <a:off x="14541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65327</xdr:rowOff>
    </xdr:from>
    <xdr:ext cx="469744" cy="259045"/>
    <xdr:sp macro="" textlink="">
      <xdr:nvSpPr>
        <xdr:cNvPr id="533" name="テキスト ボックス 532"/>
        <xdr:cNvSpPr txBox="1"/>
      </xdr:nvSpPr>
      <xdr:spPr>
        <a:xfrm>
          <a:off x="14357428" y="67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134906</xdr:rowOff>
    </xdr:from>
    <xdr:to>
      <xdr:col>72</xdr:col>
      <xdr:colOff>38100</xdr:colOff>
      <xdr:row>39</xdr:row>
      <xdr:rowOff>65056</xdr:rowOff>
    </xdr:to>
    <xdr:sp macro="" textlink="">
      <xdr:nvSpPr>
        <xdr:cNvPr id="534" name="楕円 533"/>
        <xdr:cNvSpPr/>
      </xdr:nvSpPr>
      <xdr:spPr>
        <a:xfrm>
          <a:off x="13652500" y="66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56183</xdr:rowOff>
    </xdr:from>
    <xdr:ext cx="469744" cy="259045"/>
    <xdr:sp macro="" textlink="">
      <xdr:nvSpPr>
        <xdr:cNvPr id="535" name="テキスト ボックス 534"/>
        <xdr:cNvSpPr txBox="1"/>
      </xdr:nvSpPr>
      <xdr:spPr>
        <a:xfrm>
          <a:off x="13468428" y="67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150775</xdr:rowOff>
    </xdr:from>
    <xdr:to>
      <xdr:col>67</xdr:col>
      <xdr:colOff>101600</xdr:colOff>
      <xdr:row>39</xdr:row>
      <xdr:rowOff>80925</xdr:rowOff>
    </xdr:to>
    <xdr:sp macro="" textlink="">
      <xdr:nvSpPr>
        <xdr:cNvPr id="536" name="楕円 535"/>
        <xdr:cNvSpPr/>
      </xdr:nvSpPr>
      <xdr:spPr>
        <a:xfrm>
          <a:off x="1276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72052</xdr:rowOff>
    </xdr:from>
    <xdr:ext cx="378565" cy="259045"/>
    <xdr:sp macro="" textlink="">
      <xdr:nvSpPr>
        <xdr:cNvPr id="537" name="テキスト ボックス 536"/>
        <xdr:cNvSpPr txBox="1"/>
      </xdr:nvSpPr>
      <xdr:spPr>
        <a:xfrm>
          <a:off x="12625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113269</xdr:rowOff>
    </xdr:from>
    <xdr:to>
      <xdr:col>85</xdr:col>
      <xdr:colOff>127000</xdr:colOff>
      <xdr:row>78</xdr:row>
      <xdr:rowOff>115381</xdr:rowOff>
    </xdr:to>
    <xdr:cxnSp macro="">
      <xdr:nvCxnSpPr>
        <xdr:cNvPr id="628" name="直線コネクタ 627"/>
        <xdr:cNvCxnSpPr/>
      </xdr:nvCxnSpPr>
      <xdr:spPr>
        <a:xfrm flipV="1">
          <a:off x="15481300" y="13486369"/>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107783</xdr:rowOff>
    </xdr:from>
    <xdr:to>
      <xdr:col>81</xdr:col>
      <xdr:colOff>50800</xdr:colOff>
      <xdr:row>78</xdr:row>
      <xdr:rowOff>115381</xdr:rowOff>
    </xdr:to>
    <xdr:cxnSp macro="">
      <xdr:nvCxnSpPr>
        <xdr:cNvPr id="631" name="直線コネクタ 630"/>
        <xdr:cNvCxnSpPr/>
      </xdr:nvCxnSpPr>
      <xdr:spPr>
        <a:xfrm>
          <a:off x="14592300" y="13480883"/>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53637</xdr:rowOff>
    </xdr:from>
    <xdr:to>
      <xdr:col>76</xdr:col>
      <xdr:colOff>114300</xdr:colOff>
      <xdr:row>78</xdr:row>
      <xdr:rowOff>107783</xdr:rowOff>
    </xdr:to>
    <xdr:cxnSp macro="">
      <xdr:nvCxnSpPr>
        <xdr:cNvPr id="634" name="直線コネクタ 633"/>
        <xdr:cNvCxnSpPr/>
      </xdr:nvCxnSpPr>
      <xdr:spPr>
        <a:xfrm>
          <a:off x="13703300" y="13426737"/>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160775</xdr:rowOff>
    </xdr:from>
    <xdr:to>
      <xdr:col>71</xdr:col>
      <xdr:colOff>177800</xdr:colOff>
      <xdr:row>78</xdr:row>
      <xdr:rowOff>53637</xdr:rowOff>
    </xdr:to>
    <xdr:cxnSp macro="">
      <xdr:nvCxnSpPr>
        <xdr:cNvPr id="637" name="直線コネクタ 636"/>
        <xdr:cNvCxnSpPr/>
      </xdr:nvCxnSpPr>
      <xdr:spPr>
        <a:xfrm>
          <a:off x="12814300" y="1336242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99721</xdr:rowOff>
    </xdr:from>
    <xdr:to>
      <xdr:col>72</xdr:col>
      <xdr:colOff>38100</xdr:colOff>
      <xdr:row>77</xdr:row>
      <xdr:rowOff>29871</xdr:rowOff>
    </xdr:to>
    <xdr:sp macro="" textlink="">
      <xdr:nvSpPr>
        <xdr:cNvPr id="638" name="フローチャート: 判断 637"/>
        <xdr:cNvSpPr/>
      </xdr:nvSpPr>
      <xdr:spPr>
        <a:xfrm>
          <a:off x="13652500" y="131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46397</xdr:rowOff>
    </xdr:from>
    <xdr:ext cx="534377" cy="259045"/>
    <xdr:sp macro="" textlink="">
      <xdr:nvSpPr>
        <xdr:cNvPr id="639" name="テキスト ボックス 638"/>
        <xdr:cNvSpPr txBox="1"/>
      </xdr:nvSpPr>
      <xdr:spPr>
        <a:xfrm>
          <a:off x="13436111" y="129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81073</xdr:rowOff>
    </xdr:from>
    <xdr:to>
      <xdr:col>67</xdr:col>
      <xdr:colOff>101600</xdr:colOff>
      <xdr:row>77</xdr:row>
      <xdr:rowOff>11223</xdr:rowOff>
    </xdr:to>
    <xdr:sp macro="" textlink="">
      <xdr:nvSpPr>
        <xdr:cNvPr id="640" name="フローチャート: 判断 639"/>
        <xdr:cNvSpPr/>
      </xdr:nvSpPr>
      <xdr:spPr>
        <a:xfrm>
          <a:off x="12763500" y="131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27750</xdr:rowOff>
    </xdr:from>
    <xdr:ext cx="534377" cy="259045"/>
    <xdr:sp macro="" textlink="">
      <xdr:nvSpPr>
        <xdr:cNvPr id="641" name="テキスト ボックス 640"/>
        <xdr:cNvSpPr txBox="1"/>
      </xdr:nvSpPr>
      <xdr:spPr>
        <a:xfrm>
          <a:off x="12547111" y="128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62469</xdr:rowOff>
    </xdr:from>
    <xdr:to>
      <xdr:col>85</xdr:col>
      <xdr:colOff>177800</xdr:colOff>
      <xdr:row>78</xdr:row>
      <xdr:rowOff>164069</xdr:rowOff>
    </xdr:to>
    <xdr:sp macro="" textlink="">
      <xdr:nvSpPr>
        <xdr:cNvPr id="647" name="楕円 646"/>
        <xdr:cNvSpPr/>
      </xdr:nvSpPr>
      <xdr:spPr>
        <a:xfrm>
          <a:off x="16268700" y="134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40896</xdr:rowOff>
    </xdr:from>
    <xdr:ext cx="534377" cy="259045"/>
    <xdr:sp macro="" textlink="">
      <xdr:nvSpPr>
        <xdr:cNvPr id="648" name="公債費該当値テキスト"/>
        <xdr:cNvSpPr txBox="1"/>
      </xdr:nvSpPr>
      <xdr:spPr>
        <a:xfrm>
          <a:off x="16370300" y="134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64581</xdr:rowOff>
    </xdr:from>
    <xdr:to>
      <xdr:col>81</xdr:col>
      <xdr:colOff>101600</xdr:colOff>
      <xdr:row>78</xdr:row>
      <xdr:rowOff>166181</xdr:rowOff>
    </xdr:to>
    <xdr:sp macro="" textlink="">
      <xdr:nvSpPr>
        <xdr:cNvPr id="649" name="楕円 648"/>
        <xdr:cNvSpPr/>
      </xdr:nvSpPr>
      <xdr:spPr>
        <a:xfrm>
          <a:off x="15430500" y="13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157308</xdr:rowOff>
    </xdr:from>
    <xdr:ext cx="534377" cy="259045"/>
    <xdr:sp macro="" textlink="">
      <xdr:nvSpPr>
        <xdr:cNvPr id="650" name="テキスト ボックス 649"/>
        <xdr:cNvSpPr txBox="1"/>
      </xdr:nvSpPr>
      <xdr:spPr>
        <a:xfrm>
          <a:off x="15214111" y="135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56983</xdr:rowOff>
    </xdr:from>
    <xdr:to>
      <xdr:col>76</xdr:col>
      <xdr:colOff>165100</xdr:colOff>
      <xdr:row>78</xdr:row>
      <xdr:rowOff>158583</xdr:rowOff>
    </xdr:to>
    <xdr:sp macro="" textlink="">
      <xdr:nvSpPr>
        <xdr:cNvPr id="651" name="楕円 650"/>
        <xdr:cNvSpPr/>
      </xdr:nvSpPr>
      <xdr:spPr>
        <a:xfrm>
          <a:off x="14541500" y="134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149710</xdr:rowOff>
    </xdr:from>
    <xdr:ext cx="534377" cy="259045"/>
    <xdr:sp macro="" textlink="">
      <xdr:nvSpPr>
        <xdr:cNvPr id="652" name="テキスト ボックス 651"/>
        <xdr:cNvSpPr txBox="1"/>
      </xdr:nvSpPr>
      <xdr:spPr>
        <a:xfrm>
          <a:off x="14325111" y="135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2837</xdr:rowOff>
    </xdr:from>
    <xdr:to>
      <xdr:col>72</xdr:col>
      <xdr:colOff>38100</xdr:colOff>
      <xdr:row>78</xdr:row>
      <xdr:rowOff>104437</xdr:rowOff>
    </xdr:to>
    <xdr:sp macro="" textlink="">
      <xdr:nvSpPr>
        <xdr:cNvPr id="653" name="楕円 652"/>
        <xdr:cNvSpPr/>
      </xdr:nvSpPr>
      <xdr:spPr>
        <a:xfrm>
          <a:off x="13652500" y="133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95564</xdr:rowOff>
    </xdr:from>
    <xdr:ext cx="534377" cy="259045"/>
    <xdr:sp macro="" textlink="">
      <xdr:nvSpPr>
        <xdr:cNvPr id="654" name="テキスト ボックス 653"/>
        <xdr:cNvSpPr txBox="1"/>
      </xdr:nvSpPr>
      <xdr:spPr>
        <a:xfrm>
          <a:off x="13436111" y="134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109975</xdr:rowOff>
    </xdr:from>
    <xdr:to>
      <xdr:col>67</xdr:col>
      <xdr:colOff>101600</xdr:colOff>
      <xdr:row>78</xdr:row>
      <xdr:rowOff>40125</xdr:rowOff>
    </xdr:to>
    <xdr:sp macro="" textlink="">
      <xdr:nvSpPr>
        <xdr:cNvPr id="655" name="楕円 654"/>
        <xdr:cNvSpPr/>
      </xdr:nvSpPr>
      <xdr:spPr>
        <a:xfrm>
          <a:off x="12763500" y="133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31252</xdr:rowOff>
    </xdr:from>
    <xdr:ext cx="534377" cy="259045"/>
    <xdr:sp macro="" textlink="">
      <xdr:nvSpPr>
        <xdr:cNvPr id="656" name="テキスト ボックス 655"/>
        <xdr:cNvSpPr txBox="1"/>
      </xdr:nvSpPr>
      <xdr:spPr>
        <a:xfrm>
          <a:off x="12547111" y="134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120173</xdr:rowOff>
    </xdr:from>
    <xdr:to>
      <xdr:col>85</xdr:col>
      <xdr:colOff>127000</xdr:colOff>
      <xdr:row>98</xdr:row>
      <xdr:rowOff>122927</xdr:rowOff>
    </xdr:to>
    <xdr:cxnSp macro="">
      <xdr:nvCxnSpPr>
        <xdr:cNvPr id="683" name="直線コネクタ 682"/>
        <xdr:cNvCxnSpPr/>
      </xdr:nvCxnSpPr>
      <xdr:spPr>
        <a:xfrm>
          <a:off x="15481300" y="16922273"/>
          <a:ext cx="8382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106187</xdr:rowOff>
    </xdr:from>
    <xdr:to>
      <xdr:col>81</xdr:col>
      <xdr:colOff>50800</xdr:colOff>
      <xdr:row>98</xdr:row>
      <xdr:rowOff>120173</xdr:rowOff>
    </xdr:to>
    <xdr:cxnSp macro="">
      <xdr:nvCxnSpPr>
        <xdr:cNvPr id="686" name="直線コネクタ 685"/>
        <xdr:cNvCxnSpPr/>
      </xdr:nvCxnSpPr>
      <xdr:spPr>
        <a:xfrm>
          <a:off x="14592300" y="16908287"/>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106187</xdr:rowOff>
    </xdr:from>
    <xdr:to>
      <xdr:col>76</xdr:col>
      <xdr:colOff>114300</xdr:colOff>
      <xdr:row>98</xdr:row>
      <xdr:rowOff>112460</xdr:rowOff>
    </xdr:to>
    <xdr:cxnSp macro="">
      <xdr:nvCxnSpPr>
        <xdr:cNvPr id="689" name="直線コネクタ 688"/>
        <xdr:cNvCxnSpPr/>
      </xdr:nvCxnSpPr>
      <xdr:spPr>
        <a:xfrm flipV="1">
          <a:off x="13703300" y="16908287"/>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86641</xdr:rowOff>
    </xdr:from>
    <xdr:to>
      <xdr:col>71</xdr:col>
      <xdr:colOff>177800</xdr:colOff>
      <xdr:row>98</xdr:row>
      <xdr:rowOff>112460</xdr:rowOff>
    </xdr:to>
    <xdr:cxnSp macro="">
      <xdr:nvCxnSpPr>
        <xdr:cNvPr id="692" name="直線コネクタ 691"/>
        <xdr:cNvCxnSpPr/>
      </xdr:nvCxnSpPr>
      <xdr:spPr>
        <a:xfrm>
          <a:off x="12814300" y="16888741"/>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45422</xdr:rowOff>
    </xdr:from>
    <xdr:to>
      <xdr:col>72</xdr:col>
      <xdr:colOff>38100</xdr:colOff>
      <xdr:row>98</xdr:row>
      <xdr:rowOff>147022</xdr:rowOff>
    </xdr:to>
    <xdr:sp macro="" textlink="">
      <xdr:nvSpPr>
        <xdr:cNvPr id="693" name="フローチャート: 判断 692"/>
        <xdr:cNvSpPr/>
      </xdr:nvSpPr>
      <xdr:spPr>
        <a:xfrm>
          <a:off x="13652500" y="168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163549</xdr:rowOff>
    </xdr:from>
    <xdr:ext cx="534377" cy="259045"/>
    <xdr:sp macro="" textlink="">
      <xdr:nvSpPr>
        <xdr:cNvPr id="694" name="テキスト ボックス 693"/>
        <xdr:cNvSpPr txBox="1"/>
      </xdr:nvSpPr>
      <xdr:spPr>
        <a:xfrm>
          <a:off x="13436111" y="166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38489</xdr:rowOff>
    </xdr:from>
    <xdr:to>
      <xdr:col>67</xdr:col>
      <xdr:colOff>101600</xdr:colOff>
      <xdr:row>98</xdr:row>
      <xdr:rowOff>140089</xdr:rowOff>
    </xdr:to>
    <xdr:sp macro="" textlink="">
      <xdr:nvSpPr>
        <xdr:cNvPr id="695" name="フローチャート: 判断 694"/>
        <xdr:cNvSpPr/>
      </xdr:nvSpPr>
      <xdr:spPr>
        <a:xfrm>
          <a:off x="12763500" y="168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131216</xdr:rowOff>
    </xdr:from>
    <xdr:ext cx="534377" cy="259045"/>
    <xdr:sp macro="" textlink="">
      <xdr:nvSpPr>
        <xdr:cNvPr id="696" name="テキスト ボックス 695"/>
        <xdr:cNvSpPr txBox="1"/>
      </xdr:nvSpPr>
      <xdr:spPr>
        <a:xfrm>
          <a:off x="12547111" y="169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72127</xdr:rowOff>
    </xdr:from>
    <xdr:to>
      <xdr:col>85</xdr:col>
      <xdr:colOff>177800</xdr:colOff>
      <xdr:row>99</xdr:row>
      <xdr:rowOff>2277</xdr:rowOff>
    </xdr:to>
    <xdr:sp macro="" textlink="">
      <xdr:nvSpPr>
        <xdr:cNvPr id="702" name="楕円 701"/>
        <xdr:cNvSpPr/>
      </xdr:nvSpPr>
      <xdr:spPr>
        <a:xfrm>
          <a:off x="16268700" y="168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32851</xdr:rowOff>
    </xdr:from>
    <xdr:ext cx="469744" cy="259045"/>
    <xdr:sp macro="" textlink="">
      <xdr:nvSpPr>
        <xdr:cNvPr id="703" name="積立金該当値テキスト"/>
        <xdr:cNvSpPr txBox="1"/>
      </xdr:nvSpPr>
      <xdr:spPr>
        <a:xfrm>
          <a:off x="16370300" y="1683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69373</xdr:rowOff>
    </xdr:from>
    <xdr:to>
      <xdr:col>81</xdr:col>
      <xdr:colOff>101600</xdr:colOff>
      <xdr:row>98</xdr:row>
      <xdr:rowOff>170973</xdr:rowOff>
    </xdr:to>
    <xdr:sp macro="" textlink="">
      <xdr:nvSpPr>
        <xdr:cNvPr id="704" name="楕円 703"/>
        <xdr:cNvSpPr/>
      </xdr:nvSpPr>
      <xdr:spPr>
        <a:xfrm>
          <a:off x="15430500" y="168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162100</xdr:rowOff>
    </xdr:from>
    <xdr:ext cx="469744" cy="259045"/>
    <xdr:sp macro="" textlink="">
      <xdr:nvSpPr>
        <xdr:cNvPr id="705" name="テキスト ボックス 704"/>
        <xdr:cNvSpPr txBox="1"/>
      </xdr:nvSpPr>
      <xdr:spPr>
        <a:xfrm>
          <a:off x="15246428" y="1696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55387</xdr:rowOff>
    </xdr:from>
    <xdr:to>
      <xdr:col>76</xdr:col>
      <xdr:colOff>165100</xdr:colOff>
      <xdr:row>98</xdr:row>
      <xdr:rowOff>156987</xdr:rowOff>
    </xdr:to>
    <xdr:sp macro="" textlink="">
      <xdr:nvSpPr>
        <xdr:cNvPr id="706" name="楕円 705"/>
        <xdr:cNvSpPr/>
      </xdr:nvSpPr>
      <xdr:spPr>
        <a:xfrm>
          <a:off x="14541500" y="168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2064</xdr:rowOff>
    </xdr:from>
    <xdr:ext cx="534377" cy="259045"/>
    <xdr:sp macro="" textlink="">
      <xdr:nvSpPr>
        <xdr:cNvPr id="707" name="テキスト ボックス 706"/>
        <xdr:cNvSpPr txBox="1"/>
      </xdr:nvSpPr>
      <xdr:spPr>
        <a:xfrm>
          <a:off x="14325111" y="166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61660</xdr:rowOff>
    </xdr:from>
    <xdr:to>
      <xdr:col>72</xdr:col>
      <xdr:colOff>38100</xdr:colOff>
      <xdr:row>98</xdr:row>
      <xdr:rowOff>163260</xdr:rowOff>
    </xdr:to>
    <xdr:sp macro="" textlink="">
      <xdr:nvSpPr>
        <xdr:cNvPr id="708" name="楕円 707"/>
        <xdr:cNvSpPr/>
      </xdr:nvSpPr>
      <xdr:spPr>
        <a:xfrm>
          <a:off x="13652500" y="168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154387</xdr:rowOff>
    </xdr:from>
    <xdr:ext cx="534377" cy="259045"/>
    <xdr:sp macro="" textlink="">
      <xdr:nvSpPr>
        <xdr:cNvPr id="709" name="テキスト ボックス 708"/>
        <xdr:cNvSpPr txBox="1"/>
      </xdr:nvSpPr>
      <xdr:spPr>
        <a:xfrm>
          <a:off x="13436111" y="169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35841</xdr:rowOff>
    </xdr:from>
    <xdr:to>
      <xdr:col>67</xdr:col>
      <xdr:colOff>101600</xdr:colOff>
      <xdr:row>98</xdr:row>
      <xdr:rowOff>137441</xdr:rowOff>
    </xdr:to>
    <xdr:sp macro="" textlink="">
      <xdr:nvSpPr>
        <xdr:cNvPr id="710" name="楕円 709"/>
        <xdr:cNvSpPr/>
      </xdr:nvSpPr>
      <xdr:spPr>
        <a:xfrm>
          <a:off x="12763500" y="168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153968</xdr:rowOff>
    </xdr:from>
    <xdr:ext cx="534377" cy="259045"/>
    <xdr:sp macro="" textlink="">
      <xdr:nvSpPr>
        <xdr:cNvPr id="711" name="テキスト ボックス 710"/>
        <xdr:cNvSpPr txBox="1"/>
      </xdr:nvSpPr>
      <xdr:spPr>
        <a:xfrm>
          <a:off x="12547111" y="166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62509</xdr:rowOff>
    </xdr:from>
    <xdr:to>
      <xdr:col>116</xdr:col>
      <xdr:colOff>63500</xdr:colOff>
      <xdr:row>36</xdr:row>
      <xdr:rowOff>132690</xdr:rowOff>
    </xdr:to>
    <xdr:cxnSp macro="">
      <xdr:nvCxnSpPr>
        <xdr:cNvPr id="740" name="直線コネクタ 739"/>
        <xdr:cNvCxnSpPr/>
      </xdr:nvCxnSpPr>
      <xdr:spPr>
        <a:xfrm>
          <a:off x="21323300" y="6234709"/>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6596</xdr:rowOff>
    </xdr:from>
    <xdr:ext cx="469744" cy="259045"/>
    <xdr:sp macro="" textlink="">
      <xdr:nvSpPr>
        <xdr:cNvPr id="741" name="投資及び出資金平均値テキスト"/>
        <xdr:cNvSpPr txBox="1"/>
      </xdr:nvSpPr>
      <xdr:spPr>
        <a:xfrm>
          <a:off x="22212300" y="65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62509</xdr:rowOff>
    </xdr:from>
    <xdr:to>
      <xdr:col>111</xdr:col>
      <xdr:colOff>177800</xdr:colOff>
      <xdr:row>36</xdr:row>
      <xdr:rowOff>125870</xdr:rowOff>
    </xdr:to>
    <xdr:cxnSp macro="">
      <xdr:nvCxnSpPr>
        <xdr:cNvPr id="743" name="直線コネクタ 742"/>
        <xdr:cNvCxnSpPr/>
      </xdr:nvCxnSpPr>
      <xdr:spPr>
        <a:xfrm flipV="1">
          <a:off x="20434300" y="6234709"/>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138193</xdr:rowOff>
    </xdr:from>
    <xdr:ext cx="469744" cy="259045"/>
    <xdr:sp macro="" textlink="">
      <xdr:nvSpPr>
        <xdr:cNvPr id="745" name="テキスト ボックス 744"/>
        <xdr:cNvSpPr txBox="1"/>
      </xdr:nvSpPr>
      <xdr:spPr>
        <a:xfrm>
          <a:off x="21088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125870</xdr:rowOff>
    </xdr:from>
    <xdr:to>
      <xdr:col>107</xdr:col>
      <xdr:colOff>50800</xdr:colOff>
      <xdr:row>38</xdr:row>
      <xdr:rowOff>34277</xdr:rowOff>
    </xdr:to>
    <xdr:cxnSp macro="">
      <xdr:nvCxnSpPr>
        <xdr:cNvPr id="746" name="直線コネクタ 745"/>
        <xdr:cNvCxnSpPr/>
      </xdr:nvCxnSpPr>
      <xdr:spPr>
        <a:xfrm flipV="1">
          <a:off x="19545300" y="6298070"/>
          <a:ext cx="8890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152137</xdr:rowOff>
    </xdr:from>
    <xdr:ext cx="469744" cy="259045"/>
    <xdr:sp macro="" textlink="">
      <xdr:nvSpPr>
        <xdr:cNvPr id="748" name="テキスト ボックス 747"/>
        <xdr:cNvSpPr txBox="1"/>
      </xdr:nvSpPr>
      <xdr:spPr>
        <a:xfrm>
          <a:off x="20199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10693</xdr:rowOff>
    </xdr:from>
    <xdr:to>
      <xdr:col>102</xdr:col>
      <xdr:colOff>114300</xdr:colOff>
      <xdr:row>38</xdr:row>
      <xdr:rowOff>34277</xdr:rowOff>
    </xdr:to>
    <xdr:cxnSp macro="">
      <xdr:nvCxnSpPr>
        <xdr:cNvPr id="749" name="直線コネクタ 748"/>
        <xdr:cNvCxnSpPr/>
      </xdr:nvCxnSpPr>
      <xdr:spPr>
        <a:xfrm>
          <a:off x="18656300" y="6525793"/>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171120</xdr:rowOff>
    </xdr:from>
    <xdr:to>
      <xdr:col>102</xdr:col>
      <xdr:colOff>165100</xdr:colOff>
      <xdr:row>38</xdr:row>
      <xdr:rowOff>101270</xdr:rowOff>
    </xdr:to>
    <xdr:sp macro="" textlink="">
      <xdr:nvSpPr>
        <xdr:cNvPr id="750" name="フローチャート: 判断 749"/>
        <xdr:cNvSpPr/>
      </xdr:nvSpPr>
      <xdr:spPr>
        <a:xfrm>
          <a:off x="19494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92397</xdr:rowOff>
    </xdr:from>
    <xdr:ext cx="469744" cy="259045"/>
    <xdr:sp macro="" textlink="">
      <xdr:nvSpPr>
        <xdr:cNvPr id="751" name="テキスト ボックス 750"/>
        <xdr:cNvSpPr txBox="1"/>
      </xdr:nvSpPr>
      <xdr:spPr>
        <a:xfrm>
          <a:off x="19310428"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150203</xdr:rowOff>
    </xdr:from>
    <xdr:to>
      <xdr:col>98</xdr:col>
      <xdr:colOff>38100</xdr:colOff>
      <xdr:row>38</xdr:row>
      <xdr:rowOff>80353</xdr:rowOff>
    </xdr:to>
    <xdr:sp macro="" textlink="">
      <xdr:nvSpPr>
        <xdr:cNvPr id="752" name="フローチャート: 判断 751"/>
        <xdr:cNvSpPr/>
      </xdr:nvSpPr>
      <xdr:spPr>
        <a:xfrm>
          <a:off x="18605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71480</xdr:rowOff>
    </xdr:from>
    <xdr:ext cx="469744" cy="259045"/>
    <xdr:sp macro="" textlink="">
      <xdr:nvSpPr>
        <xdr:cNvPr id="753" name="テキスト ボックス 752"/>
        <xdr:cNvSpPr txBox="1"/>
      </xdr:nvSpPr>
      <xdr:spPr>
        <a:xfrm>
          <a:off x="18421428" y="65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81890</xdr:rowOff>
    </xdr:from>
    <xdr:to>
      <xdr:col>116</xdr:col>
      <xdr:colOff>114300</xdr:colOff>
      <xdr:row>37</xdr:row>
      <xdr:rowOff>12040</xdr:rowOff>
    </xdr:to>
    <xdr:sp macro="" textlink="">
      <xdr:nvSpPr>
        <xdr:cNvPr id="759" name="楕円 758"/>
        <xdr:cNvSpPr/>
      </xdr:nvSpPr>
      <xdr:spPr>
        <a:xfrm>
          <a:off x="22110700" y="62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104767</xdr:rowOff>
    </xdr:from>
    <xdr:ext cx="534377" cy="259045"/>
    <xdr:sp macro="" textlink="">
      <xdr:nvSpPr>
        <xdr:cNvPr id="760" name="投資及び出資金該当値テキスト"/>
        <xdr:cNvSpPr txBox="1"/>
      </xdr:nvSpPr>
      <xdr:spPr>
        <a:xfrm>
          <a:off x="22212300" y="61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11709</xdr:rowOff>
    </xdr:from>
    <xdr:to>
      <xdr:col>112</xdr:col>
      <xdr:colOff>38100</xdr:colOff>
      <xdr:row>36</xdr:row>
      <xdr:rowOff>113309</xdr:rowOff>
    </xdr:to>
    <xdr:sp macro="" textlink="">
      <xdr:nvSpPr>
        <xdr:cNvPr id="761" name="楕円 760"/>
        <xdr:cNvSpPr/>
      </xdr:nvSpPr>
      <xdr:spPr>
        <a:xfrm>
          <a:off x="21272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129836</xdr:rowOff>
    </xdr:from>
    <xdr:ext cx="534377" cy="259045"/>
    <xdr:sp macro="" textlink="">
      <xdr:nvSpPr>
        <xdr:cNvPr id="762" name="テキスト ボックス 761"/>
        <xdr:cNvSpPr txBox="1"/>
      </xdr:nvSpPr>
      <xdr:spPr>
        <a:xfrm>
          <a:off x="21056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75070</xdr:rowOff>
    </xdr:from>
    <xdr:to>
      <xdr:col>107</xdr:col>
      <xdr:colOff>101600</xdr:colOff>
      <xdr:row>37</xdr:row>
      <xdr:rowOff>5220</xdr:rowOff>
    </xdr:to>
    <xdr:sp macro="" textlink="">
      <xdr:nvSpPr>
        <xdr:cNvPr id="763" name="楕円 762"/>
        <xdr:cNvSpPr/>
      </xdr:nvSpPr>
      <xdr:spPr>
        <a:xfrm>
          <a:off x="20383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21747</xdr:rowOff>
    </xdr:from>
    <xdr:ext cx="534377" cy="259045"/>
    <xdr:sp macro="" textlink="">
      <xdr:nvSpPr>
        <xdr:cNvPr id="764" name="テキスト ボックス 763"/>
        <xdr:cNvSpPr txBox="1"/>
      </xdr:nvSpPr>
      <xdr:spPr>
        <a:xfrm>
          <a:off x="20167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154927</xdr:rowOff>
    </xdr:from>
    <xdr:to>
      <xdr:col>102</xdr:col>
      <xdr:colOff>165100</xdr:colOff>
      <xdr:row>38</xdr:row>
      <xdr:rowOff>85077</xdr:rowOff>
    </xdr:to>
    <xdr:sp macro="" textlink="">
      <xdr:nvSpPr>
        <xdr:cNvPr id="765" name="楕円 764"/>
        <xdr:cNvSpPr/>
      </xdr:nvSpPr>
      <xdr:spPr>
        <a:xfrm>
          <a:off x="19494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101604</xdr:rowOff>
    </xdr:from>
    <xdr:ext cx="469744" cy="259045"/>
    <xdr:sp macro="" textlink="">
      <xdr:nvSpPr>
        <xdr:cNvPr id="766" name="テキスト ボックス 765"/>
        <xdr:cNvSpPr txBox="1"/>
      </xdr:nvSpPr>
      <xdr:spPr>
        <a:xfrm>
          <a:off x="19310428" y="62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131344</xdr:rowOff>
    </xdr:from>
    <xdr:to>
      <xdr:col>98</xdr:col>
      <xdr:colOff>38100</xdr:colOff>
      <xdr:row>38</xdr:row>
      <xdr:rowOff>61494</xdr:rowOff>
    </xdr:to>
    <xdr:sp macro="" textlink="">
      <xdr:nvSpPr>
        <xdr:cNvPr id="767" name="楕円 766"/>
        <xdr:cNvSpPr/>
      </xdr:nvSpPr>
      <xdr:spPr>
        <a:xfrm>
          <a:off x="18605500" y="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78021</xdr:rowOff>
    </xdr:from>
    <xdr:ext cx="469744" cy="259045"/>
    <xdr:sp macro="" textlink="">
      <xdr:nvSpPr>
        <xdr:cNvPr id="768" name="テキスト ボックス 767"/>
        <xdr:cNvSpPr txBox="1"/>
      </xdr:nvSpPr>
      <xdr:spPr>
        <a:xfrm>
          <a:off x="18421428" y="62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96770</xdr:rowOff>
    </xdr:from>
    <xdr:to>
      <xdr:col>102</xdr:col>
      <xdr:colOff>165100</xdr:colOff>
      <xdr:row>58</xdr:row>
      <xdr:rowOff>26920</xdr:rowOff>
    </xdr:to>
    <xdr:sp macro="" textlink="">
      <xdr:nvSpPr>
        <xdr:cNvPr id="809" name="フローチャート: 判断 808"/>
        <xdr:cNvSpPr/>
      </xdr:nvSpPr>
      <xdr:spPr>
        <a:xfrm>
          <a:off x="19494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43447</xdr:rowOff>
    </xdr:from>
    <xdr:ext cx="469744" cy="259045"/>
    <xdr:sp macro="" textlink="">
      <xdr:nvSpPr>
        <xdr:cNvPr id="810" name="テキスト ボックス 809"/>
        <xdr:cNvSpPr txBox="1"/>
      </xdr:nvSpPr>
      <xdr:spPr>
        <a:xfrm>
          <a:off x="19310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120348</xdr:rowOff>
    </xdr:from>
    <xdr:to>
      <xdr:col>98</xdr:col>
      <xdr:colOff>38100</xdr:colOff>
      <xdr:row>58</xdr:row>
      <xdr:rowOff>50498</xdr:rowOff>
    </xdr:to>
    <xdr:sp macro="" textlink="">
      <xdr:nvSpPr>
        <xdr:cNvPr id="811" name="フローチャート: 判断 810"/>
        <xdr:cNvSpPr/>
      </xdr:nvSpPr>
      <xdr:spPr>
        <a:xfrm>
          <a:off x="18605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67025</xdr:rowOff>
    </xdr:from>
    <xdr:ext cx="469744" cy="259045"/>
    <xdr:sp macro="" textlink="">
      <xdr:nvSpPr>
        <xdr:cNvPr id="812" name="テキスト ボックス 811"/>
        <xdr:cNvSpPr txBox="1"/>
      </xdr:nvSpPr>
      <xdr:spPr>
        <a:xfrm>
          <a:off x="18421428"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75084</xdr:rowOff>
    </xdr:from>
    <xdr:to>
      <xdr:col>116</xdr:col>
      <xdr:colOff>63500</xdr:colOff>
      <xdr:row>77</xdr:row>
      <xdr:rowOff>82944</xdr:rowOff>
    </xdr:to>
    <xdr:cxnSp macro="">
      <xdr:nvCxnSpPr>
        <xdr:cNvPr id="854" name="直線コネクタ 853"/>
        <xdr:cNvCxnSpPr/>
      </xdr:nvCxnSpPr>
      <xdr:spPr>
        <a:xfrm flipV="1">
          <a:off x="21323300" y="13276734"/>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77814</xdr:rowOff>
    </xdr:from>
    <xdr:to>
      <xdr:col>111</xdr:col>
      <xdr:colOff>177800</xdr:colOff>
      <xdr:row>77</xdr:row>
      <xdr:rowOff>82944</xdr:rowOff>
    </xdr:to>
    <xdr:cxnSp macro="">
      <xdr:nvCxnSpPr>
        <xdr:cNvPr id="857" name="直線コネクタ 856"/>
        <xdr:cNvCxnSpPr/>
      </xdr:nvCxnSpPr>
      <xdr:spPr>
        <a:xfrm>
          <a:off x="20434300" y="13279464"/>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77814</xdr:rowOff>
    </xdr:from>
    <xdr:to>
      <xdr:col>107</xdr:col>
      <xdr:colOff>50800</xdr:colOff>
      <xdr:row>77</xdr:row>
      <xdr:rowOff>98991</xdr:rowOff>
    </xdr:to>
    <xdr:cxnSp macro="">
      <xdr:nvCxnSpPr>
        <xdr:cNvPr id="860" name="直線コネクタ 859"/>
        <xdr:cNvCxnSpPr/>
      </xdr:nvCxnSpPr>
      <xdr:spPr>
        <a:xfrm flipV="1">
          <a:off x="19545300" y="13279464"/>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98991</xdr:rowOff>
    </xdr:from>
    <xdr:to>
      <xdr:col>102</xdr:col>
      <xdr:colOff>114300</xdr:colOff>
      <xdr:row>77</xdr:row>
      <xdr:rowOff>110787</xdr:rowOff>
    </xdr:to>
    <xdr:cxnSp macro="">
      <xdr:nvCxnSpPr>
        <xdr:cNvPr id="863" name="直線コネクタ 862"/>
        <xdr:cNvCxnSpPr/>
      </xdr:nvCxnSpPr>
      <xdr:spPr>
        <a:xfrm flipV="1">
          <a:off x="18656300" y="1330064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127775</xdr:rowOff>
    </xdr:from>
    <xdr:to>
      <xdr:col>102</xdr:col>
      <xdr:colOff>165100</xdr:colOff>
      <xdr:row>77</xdr:row>
      <xdr:rowOff>57925</xdr:rowOff>
    </xdr:to>
    <xdr:sp macro="" textlink="">
      <xdr:nvSpPr>
        <xdr:cNvPr id="864" name="フローチャート: 判断 863"/>
        <xdr:cNvSpPr/>
      </xdr:nvSpPr>
      <xdr:spPr>
        <a:xfrm>
          <a:off x="19494500" y="131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74453</xdr:rowOff>
    </xdr:from>
    <xdr:ext cx="534377" cy="259045"/>
    <xdr:sp macro="" textlink="">
      <xdr:nvSpPr>
        <xdr:cNvPr id="865" name="テキスト ボックス 864"/>
        <xdr:cNvSpPr txBox="1"/>
      </xdr:nvSpPr>
      <xdr:spPr>
        <a:xfrm>
          <a:off x="19278111" y="12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145149</xdr:rowOff>
    </xdr:from>
    <xdr:to>
      <xdr:col>98</xdr:col>
      <xdr:colOff>38100</xdr:colOff>
      <xdr:row>77</xdr:row>
      <xdr:rowOff>75299</xdr:rowOff>
    </xdr:to>
    <xdr:sp macro="" textlink="">
      <xdr:nvSpPr>
        <xdr:cNvPr id="866" name="フローチャート: 判断 865"/>
        <xdr:cNvSpPr/>
      </xdr:nvSpPr>
      <xdr:spPr>
        <a:xfrm>
          <a:off x="18605500" y="131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91826</xdr:rowOff>
    </xdr:from>
    <xdr:ext cx="534377" cy="259045"/>
    <xdr:sp macro="" textlink="">
      <xdr:nvSpPr>
        <xdr:cNvPr id="867" name="テキスト ボックス 866"/>
        <xdr:cNvSpPr txBox="1"/>
      </xdr:nvSpPr>
      <xdr:spPr>
        <a:xfrm>
          <a:off x="18389111" y="129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24284</xdr:rowOff>
    </xdr:from>
    <xdr:to>
      <xdr:col>116</xdr:col>
      <xdr:colOff>114300</xdr:colOff>
      <xdr:row>77</xdr:row>
      <xdr:rowOff>125884</xdr:rowOff>
    </xdr:to>
    <xdr:sp macro="" textlink="">
      <xdr:nvSpPr>
        <xdr:cNvPr id="873" name="楕円 872"/>
        <xdr:cNvSpPr/>
      </xdr:nvSpPr>
      <xdr:spPr>
        <a:xfrm>
          <a:off x="22110700" y="13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135340</xdr:rowOff>
    </xdr:from>
    <xdr:ext cx="534377" cy="259045"/>
    <xdr:sp macro="" textlink="">
      <xdr:nvSpPr>
        <xdr:cNvPr id="874" name="繰出金該当値テキスト"/>
        <xdr:cNvSpPr txBox="1"/>
      </xdr:nvSpPr>
      <xdr:spPr>
        <a:xfrm>
          <a:off x="22212300" y="13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32144</xdr:rowOff>
    </xdr:from>
    <xdr:to>
      <xdr:col>112</xdr:col>
      <xdr:colOff>38100</xdr:colOff>
      <xdr:row>77</xdr:row>
      <xdr:rowOff>133744</xdr:rowOff>
    </xdr:to>
    <xdr:sp macro="" textlink="">
      <xdr:nvSpPr>
        <xdr:cNvPr id="875" name="楕円 874"/>
        <xdr:cNvSpPr/>
      </xdr:nvSpPr>
      <xdr:spPr>
        <a:xfrm>
          <a:off x="21272500" y="132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124871</xdr:rowOff>
    </xdr:from>
    <xdr:ext cx="534377" cy="259045"/>
    <xdr:sp macro="" textlink="">
      <xdr:nvSpPr>
        <xdr:cNvPr id="876" name="テキスト ボックス 875"/>
        <xdr:cNvSpPr txBox="1"/>
      </xdr:nvSpPr>
      <xdr:spPr>
        <a:xfrm>
          <a:off x="21056111" y="133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27014</xdr:rowOff>
    </xdr:from>
    <xdr:to>
      <xdr:col>107</xdr:col>
      <xdr:colOff>101600</xdr:colOff>
      <xdr:row>77</xdr:row>
      <xdr:rowOff>128614</xdr:rowOff>
    </xdr:to>
    <xdr:sp macro="" textlink="">
      <xdr:nvSpPr>
        <xdr:cNvPr id="877" name="楕円 876"/>
        <xdr:cNvSpPr/>
      </xdr:nvSpPr>
      <xdr:spPr>
        <a:xfrm>
          <a:off x="20383500" y="132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119741</xdr:rowOff>
    </xdr:from>
    <xdr:ext cx="534377" cy="259045"/>
    <xdr:sp macro="" textlink="">
      <xdr:nvSpPr>
        <xdr:cNvPr id="878" name="テキスト ボックス 877"/>
        <xdr:cNvSpPr txBox="1"/>
      </xdr:nvSpPr>
      <xdr:spPr>
        <a:xfrm>
          <a:off x="20167111" y="133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48191</xdr:rowOff>
    </xdr:from>
    <xdr:to>
      <xdr:col>102</xdr:col>
      <xdr:colOff>165100</xdr:colOff>
      <xdr:row>77</xdr:row>
      <xdr:rowOff>149791</xdr:rowOff>
    </xdr:to>
    <xdr:sp macro="" textlink="">
      <xdr:nvSpPr>
        <xdr:cNvPr id="879" name="楕円 878"/>
        <xdr:cNvSpPr/>
      </xdr:nvSpPr>
      <xdr:spPr>
        <a:xfrm>
          <a:off x="19494500" y="132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140918</xdr:rowOff>
    </xdr:from>
    <xdr:ext cx="534377" cy="259045"/>
    <xdr:sp macro="" textlink="">
      <xdr:nvSpPr>
        <xdr:cNvPr id="880" name="テキスト ボックス 879"/>
        <xdr:cNvSpPr txBox="1"/>
      </xdr:nvSpPr>
      <xdr:spPr>
        <a:xfrm>
          <a:off x="19278111" y="133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59987</xdr:rowOff>
    </xdr:from>
    <xdr:to>
      <xdr:col>98</xdr:col>
      <xdr:colOff>38100</xdr:colOff>
      <xdr:row>77</xdr:row>
      <xdr:rowOff>161587</xdr:rowOff>
    </xdr:to>
    <xdr:sp macro="" textlink="">
      <xdr:nvSpPr>
        <xdr:cNvPr id="881" name="楕円 880"/>
        <xdr:cNvSpPr/>
      </xdr:nvSpPr>
      <xdr:spPr>
        <a:xfrm>
          <a:off x="18605500" y="132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152714</xdr:rowOff>
    </xdr:from>
    <xdr:ext cx="534377" cy="259045"/>
    <xdr:sp macro="" textlink="">
      <xdr:nvSpPr>
        <xdr:cNvPr id="882" name="テキスト ボックス 881"/>
        <xdr:cNvSpPr txBox="1"/>
      </xdr:nvSpPr>
      <xdr:spPr>
        <a:xfrm>
          <a:off x="18389111" y="133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投資及び出資金は、類似団体内平均値を上回っているが、それ以外の費目については下回っている。</a:t>
          </a:r>
          <a:r>
            <a:rPr kumimoji="1" lang="ja-JP" altLang="en-US" sz="1100">
              <a:solidFill>
                <a:schemeClr val="dk1"/>
              </a:solidFill>
              <a:effectLst/>
              <a:latin typeface="+mn-lt"/>
              <a:ea typeface="+mn-ea"/>
              <a:cs typeface="+mn-cs"/>
            </a:rPr>
            <a:t>また、前年度から住民一人当たりのコストが顕著に上昇したのは維持補修費、繰出金である。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人件費は、定年退職者数の増加や人事院勧告による賞与引き上げによ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類似団体内平均値と比較して高い水準である。</a:t>
          </a:r>
          <a:endParaRPr lang="ja-JP" altLang="ja-JP" sz="1400">
            <a:effectLst/>
          </a:endParaRPr>
        </a:p>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主に委託料が減少したことにより、前年度から減少している。</a:t>
          </a:r>
          <a:r>
            <a:rPr kumimoji="1" lang="ja-JP" altLang="ja-JP" sz="1100">
              <a:solidFill>
                <a:schemeClr val="dk1"/>
              </a:solidFill>
              <a:effectLst/>
              <a:latin typeface="+mn-lt"/>
              <a:ea typeface="+mn-ea"/>
              <a:cs typeface="+mn-cs"/>
            </a:rPr>
            <a:t>自治体情報セキュリティ対策業務委託の皆減</a:t>
          </a:r>
          <a:r>
            <a:rPr kumimoji="1" lang="ja-JP" altLang="en-US" sz="1100">
              <a:solidFill>
                <a:schemeClr val="dk1"/>
              </a:solidFill>
              <a:effectLst/>
              <a:latin typeface="+mn-lt"/>
              <a:ea typeface="+mn-ea"/>
              <a:cs typeface="+mn-cs"/>
            </a:rPr>
            <a:t>、教育委員会施設修繕計画策定業務委託の皆減等が揚げられる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住民一人当たりのコストが上昇してい</a:t>
          </a:r>
          <a:r>
            <a:rPr kumimoji="1" lang="ja-JP" altLang="en-US" sz="1100">
              <a:solidFill>
                <a:schemeClr val="dk1"/>
              </a:solidFill>
              <a:effectLst/>
              <a:latin typeface="+mn-lt"/>
              <a:ea typeface="+mn-ea"/>
              <a:cs typeface="+mn-cs"/>
            </a:rPr>
            <a:t>る主な要因は、国の臨時福祉給付金等の事業が開始されているためである。平成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臨時福祉給付金給付事業が皆減</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経済対策臨時福祉給付金の増加、小規模保育事業経費皆増等により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、多賀中学校の屋上防水工事、熱海中学校体育館の外壁改修工事の増加等により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している。今後も学校施設などの公共建物が老朽化していることから維持補修経費が増加することが見込まれる。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投資及び出資金は、</a:t>
          </a:r>
          <a:r>
            <a:rPr kumimoji="1" lang="ja-JP" altLang="en-US" sz="1100">
              <a:solidFill>
                <a:schemeClr val="dk1"/>
              </a:solidFill>
              <a:effectLst/>
              <a:latin typeface="+mn-lt"/>
              <a:ea typeface="+mn-ea"/>
              <a:cs typeface="+mn-cs"/>
            </a:rPr>
            <a:t>下水道事業会計への繰出金の減少等により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全国、県、類似団体内平均値を上回っているのは、水道事業会計へ基準内繰出（施設の安全対策事業等）が増加しているためである。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元金償還額を上回らない額の借入れに努めたこ</a:t>
          </a:r>
          <a:r>
            <a:rPr lang="ja-JP" altLang="en-US"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から、</a:t>
          </a:r>
          <a:r>
            <a:rPr kumimoji="0" lang="ja-JP" altLang="en-US" sz="1100">
              <a:solidFill>
                <a:schemeClr val="dk1"/>
              </a:solidFill>
              <a:effectLst/>
              <a:latin typeface="+mn-lt"/>
              <a:ea typeface="+mn-ea"/>
              <a:cs typeface="+mn-cs"/>
            </a:rPr>
            <a:t>平成</a:t>
          </a:r>
          <a:r>
            <a:rPr kumimoji="0" lang="en-US" altLang="ja-JP" sz="1100">
              <a:solidFill>
                <a:schemeClr val="dk1"/>
              </a:solidFill>
              <a:effectLst/>
              <a:latin typeface="+mn-lt"/>
              <a:ea typeface="+mn-ea"/>
              <a:cs typeface="+mn-cs"/>
            </a:rPr>
            <a:t>27</a:t>
          </a:r>
          <a:r>
            <a:rPr kumimoji="0" lang="ja-JP" altLang="en-US" sz="1100">
              <a:solidFill>
                <a:schemeClr val="dk1"/>
              </a:solidFill>
              <a:effectLst/>
              <a:latin typeface="+mn-lt"/>
              <a:ea typeface="+mn-ea"/>
              <a:cs typeface="+mn-cs"/>
            </a:rPr>
            <a:t>年度から横ばいで推移している。</a:t>
          </a:r>
          <a:r>
            <a:rPr kumimoji="1" lang="ja-JP" altLang="en-US" sz="1100">
              <a:solidFill>
                <a:schemeClr val="dk1"/>
              </a:solidFill>
              <a:effectLst/>
              <a:latin typeface="+mn-lt"/>
              <a:ea typeface="+mn-ea"/>
              <a:cs typeface="+mn-cs"/>
            </a:rPr>
            <a:t>繰出金の増加は、</a:t>
          </a:r>
          <a:r>
            <a:rPr lang="ja-JP" altLang="ja-JP" sz="1100">
              <a:solidFill>
                <a:schemeClr val="dk1"/>
              </a:solidFill>
              <a:effectLst/>
              <a:latin typeface="+mn-lt"/>
              <a:ea typeface="+mn-ea"/>
              <a:cs typeface="+mn-cs"/>
            </a:rPr>
            <a:t>後期高齢者医療事業特別会計、介護保険事業特別会計で団塊の世代が</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歳を迎えることにより被保険者の数が増加</a:t>
          </a:r>
          <a:r>
            <a:rPr lang="ja-JP" altLang="en-US" sz="1100">
              <a:solidFill>
                <a:schemeClr val="dk1"/>
              </a:solidFill>
              <a:effectLst/>
              <a:latin typeface="+mn-lt"/>
              <a:ea typeface="+mn-ea"/>
              <a:cs typeface="+mn-cs"/>
            </a:rPr>
            <a:t>していことや</a:t>
          </a:r>
          <a:r>
            <a:rPr lang="ja-JP" altLang="ja-JP" sz="1100">
              <a:solidFill>
                <a:schemeClr val="dk1"/>
              </a:solidFill>
              <a:effectLst/>
              <a:latin typeface="+mn-lt"/>
              <a:ea typeface="+mn-ea"/>
              <a:cs typeface="+mn-cs"/>
            </a:rPr>
            <a:t>、給付費が伸びていることによ</a:t>
          </a:r>
          <a:r>
            <a:rPr lang="ja-JP" altLang="en-US" sz="1100">
              <a:solidFill>
                <a:schemeClr val="dk1"/>
              </a:solidFill>
              <a:effectLst/>
              <a:latin typeface="+mn-lt"/>
              <a:ea typeface="+mn-ea"/>
              <a:cs typeface="+mn-cs"/>
            </a:rPr>
            <a:t>るものであり、今後もこの傾向は続くと予想される。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27381</xdr:rowOff>
    </xdr:from>
    <xdr:to>
      <xdr:col>24</xdr:col>
      <xdr:colOff>63500</xdr:colOff>
      <xdr:row>37</xdr:row>
      <xdr:rowOff>35077</xdr:rowOff>
    </xdr:to>
    <xdr:cxnSp macro="">
      <xdr:nvCxnSpPr>
        <xdr:cNvPr id="60" name="直線コネクタ 59"/>
        <xdr:cNvCxnSpPr/>
      </xdr:nvCxnSpPr>
      <xdr:spPr>
        <a:xfrm>
          <a:off x="3797300" y="6371031"/>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4369</xdr:rowOff>
    </xdr:from>
    <xdr:to>
      <xdr:col>19</xdr:col>
      <xdr:colOff>177800</xdr:colOff>
      <xdr:row>37</xdr:row>
      <xdr:rowOff>27381</xdr:rowOff>
    </xdr:to>
    <xdr:cxnSp macro="">
      <xdr:nvCxnSpPr>
        <xdr:cNvPr id="63" name="直線コネクタ 62"/>
        <xdr:cNvCxnSpPr/>
      </xdr:nvCxnSpPr>
      <xdr:spPr>
        <a:xfrm>
          <a:off x="2908300" y="6348019"/>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154025</xdr:rowOff>
    </xdr:from>
    <xdr:to>
      <xdr:col>15</xdr:col>
      <xdr:colOff>50800</xdr:colOff>
      <xdr:row>37</xdr:row>
      <xdr:rowOff>4369</xdr:rowOff>
    </xdr:to>
    <xdr:cxnSp macro="">
      <xdr:nvCxnSpPr>
        <xdr:cNvPr id="66" name="直線コネクタ 65"/>
        <xdr:cNvCxnSpPr/>
      </xdr:nvCxnSpPr>
      <xdr:spPr>
        <a:xfrm>
          <a:off x="2019300" y="6326225"/>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154025</xdr:rowOff>
    </xdr:from>
    <xdr:to>
      <xdr:col>10</xdr:col>
      <xdr:colOff>114300</xdr:colOff>
      <xdr:row>36</xdr:row>
      <xdr:rowOff>154331</xdr:rowOff>
    </xdr:to>
    <xdr:cxnSp macro="">
      <xdr:nvCxnSpPr>
        <xdr:cNvPr id="69" name="直線コネクタ 68"/>
        <xdr:cNvCxnSpPr/>
      </xdr:nvCxnSpPr>
      <xdr:spPr>
        <a:xfrm flipV="1">
          <a:off x="1130300" y="6326225"/>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98349</xdr:rowOff>
    </xdr:from>
    <xdr:to>
      <xdr:col>10</xdr:col>
      <xdr:colOff>165100</xdr:colOff>
      <xdr:row>37</xdr:row>
      <xdr:rowOff>28499</xdr:rowOff>
    </xdr:to>
    <xdr:sp macro="" textlink="">
      <xdr:nvSpPr>
        <xdr:cNvPr id="70" name="フローチャート: 判断 69"/>
        <xdr:cNvSpPr/>
      </xdr:nvSpPr>
      <xdr:spPr>
        <a:xfrm>
          <a:off x="1968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45026</xdr:rowOff>
    </xdr:from>
    <xdr:ext cx="469744" cy="259045"/>
    <xdr:sp macro="" textlink="">
      <xdr:nvSpPr>
        <xdr:cNvPr id="71" name="テキスト ボックス 70"/>
        <xdr:cNvSpPr txBox="1"/>
      </xdr:nvSpPr>
      <xdr:spPr>
        <a:xfrm>
          <a:off x="1784428"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72" name="フローチャート: 判断 71"/>
        <xdr:cNvSpPr/>
      </xdr:nvSpPr>
      <xdr:spPr>
        <a:xfrm>
          <a:off x="1079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36161</xdr:rowOff>
    </xdr:from>
    <xdr:ext cx="469744" cy="259045"/>
    <xdr:sp macro="" textlink="">
      <xdr:nvSpPr>
        <xdr:cNvPr id="73" name="テキスト ボックス 72"/>
        <xdr:cNvSpPr txBox="1"/>
      </xdr:nvSpPr>
      <xdr:spPr>
        <a:xfrm>
          <a:off x="895428" y="63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155727</xdr:rowOff>
    </xdr:from>
    <xdr:to>
      <xdr:col>24</xdr:col>
      <xdr:colOff>114300</xdr:colOff>
      <xdr:row>37</xdr:row>
      <xdr:rowOff>85877</xdr:rowOff>
    </xdr:to>
    <xdr:sp macro="" textlink="">
      <xdr:nvSpPr>
        <xdr:cNvPr id="79" name="楕円 78"/>
        <xdr:cNvSpPr/>
      </xdr:nvSpPr>
      <xdr:spPr>
        <a:xfrm>
          <a:off x="4584700" y="63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101769</xdr:rowOff>
    </xdr:from>
    <xdr:ext cx="469744" cy="259045"/>
    <xdr:sp macro="" textlink="">
      <xdr:nvSpPr>
        <xdr:cNvPr id="80" name="議会費該当値テキスト"/>
        <xdr:cNvSpPr txBox="1"/>
      </xdr:nvSpPr>
      <xdr:spPr>
        <a:xfrm>
          <a:off x="4686300" y="62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148031</xdr:rowOff>
    </xdr:from>
    <xdr:to>
      <xdr:col>20</xdr:col>
      <xdr:colOff>38100</xdr:colOff>
      <xdr:row>37</xdr:row>
      <xdr:rowOff>78181</xdr:rowOff>
    </xdr:to>
    <xdr:sp macro="" textlink="">
      <xdr:nvSpPr>
        <xdr:cNvPr id="81" name="楕円 80"/>
        <xdr:cNvSpPr/>
      </xdr:nvSpPr>
      <xdr:spPr>
        <a:xfrm>
          <a:off x="3746500" y="63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69308</xdr:rowOff>
    </xdr:from>
    <xdr:ext cx="469744" cy="259045"/>
    <xdr:sp macro="" textlink="">
      <xdr:nvSpPr>
        <xdr:cNvPr id="82" name="テキスト ボックス 81"/>
        <xdr:cNvSpPr txBox="1"/>
      </xdr:nvSpPr>
      <xdr:spPr>
        <a:xfrm>
          <a:off x="3562428" y="64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125019</xdr:rowOff>
    </xdr:from>
    <xdr:to>
      <xdr:col>15</xdr:col>
      <xdr:colOff>101600</xdr:colOff>
      <xdr:row>37</xdr:row>
      <xdr:rowOff>55169</xdr:rowOff>
    </xdr:to>
    <xdr:sp macro="" textlink="">
      <xdr:nvSpPr>
        <xdr:cNvPr id="83" name="楕円 82"/>
        <xdr:cNvSpPr/>
      </xdr:nvSpPr>
      <xdr:spPr>
        <a:xfrm>
          <a:off x="2857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46296</xdr:rowOff>
    </xdr:from>
    <xdr:ext cx="469744" cy="259045"/>
    <xdr:sp macro="" textlink="">
      <xdr:nvSpPr>
        <xdr:cNvPr id="84" name="テキスト ボックス 83"/>
        <xdr:cNvSpPr txBox="1"/>
      </xdr:nvSpPr>
      <xdr:spPr>
        <a:xfrm>
          <a:off x="2673428" y="63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103225</xdr:rowOff>
    </xdr:from>
    <xdr:to>
      <xdr:col>10</xdr:col>
      <xdr:colOff>165100</xdr:colOff>
      <xdr:row>37</xdr:row>
      <xdr:rowOff>33375</xdr:rowOff>
    </xdr:to>
    <xdr:sp macro="" textlink="">
      <xdr:nvSpPr>
        <xdr:cNvPr id="85" name="楕円 84"/>
        <xdr:cNvSpPr/>
      </xdr:nvSpPr>
      <xdr:spPr>
        <a:xfrm>
          <a:off x="1968500" y="62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24502</xdr:rowOff>
    </xdr:from>
    <xdr:ext cx="469744" cy="259045"/>
    <xdr:sp macro="" textlink="">
      <xdr:nvSpPr>
        <xdr:cNvPr id="86" name="テキスト ボックス 85"/>
        <xdr:cNvSpPr txBox="1"/>
      </xdr:nvSpPr>
      <xdr:spPr>
        <a:xfrm>
          <a:off x="1784428" y="63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103531</xdr:rowOff>
    </xdr:from>
    <xdr:to>
      <xdr:col>6</xdr:col>
      <xdr:colOff>38100</xdr:colOff>
      <xdr:row>37</xdr:row>
      <xdr:rowOff>33681</xdr:rowOff>
    </xdr:to>
    <xdr:sp macro="" textlink="">
      <xdr:nvSpPr>
        <xdr:cNvPr id="87" name="楕円 86"/>
        <xdr:cNvSpPr/>
      </xdr:nvSpPr>
      <xdr:spPr>
        <a:xfrm>
          <a:off x="107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50208</xdr:rowOff>
    </xdr:from>
    <xdr:ext cx="469744" cy="259045"/>
    <xdr:sp macro="" textlink="">
      <xdr:nvSpPr>
        <xdr:cNvPr id="88" name="テキスト ボックス 87"/>
        <xdr:cNvSpPr txBox="1"/>
      </xdr:nvSpPr>
      <xdr:spPr>
        <a:xfrm>
          <a:off x="895428" y="60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14183</xdr:rowOff>
    </xdr:from>
    <xdr:to>
      <xdr:col>24</xdr:col>
      <xdr:colOff>63500</xdr:colOff>
      <xdr:row>58</xdr:row>
      <xdr:rowOff>27249</xdr:rowOff>
    </xdr:to>
    <xdr:cxnSp macro="">
      <xdr:nvCxnSpPr>
        <xdr:cNvPr id="115" name="直線コネクタ 114"/>
        <xdr:cNvCxnSpPr/>
      </xdr:nvCxnSpPr>
      <xdr:spPr>
        <a:xfrm>
          <a:off x="3797300" y="9958283"/>
          <a:ext cx="8382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158342</xdr:rowOff>
    </xdr:from>
    <xdr:to>
      <xdr:col>19</xdr:col>
      <xdr:colOff>177800</xdr:colOff>
      <xdr:row>58</xdr:row>
      <xdr:rowOff>14183</xdr:rowOff>
    </xdr:to>
    <xdr:cxnSp macro="">
      <xdr:nvCxnSpPr>
        <xdr:cNvPr id="118" name="直線コネクタ 117"/>
        <xdr:cNvCxnSpPr/>
      </xdr:nvCxnSpPr>
      <xdr:spPr>
        <a:xfrm>
          <a:off x="2908300" y="9930992"/>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133421</xdr:rowOff>
    </xdr:from>
    <xdr:to>
      <xdr:col>15</xdr:col>
      <xdr:colOff>50800</xdr:colOff>
      <xdr:row>57</xdr:row>
      <xdr:rowOff>158342</xdr:rowOff>
    </xdr:to>
    <xdr:cxnSp macro="">
      <xdr:nvCxnSpPr>
        <xdr:cNvPr id="121" name="直線コネクタ 120"/>
        <xdr:cNvCxnSpPr/>
      </xdr:nvCxnSpPr>
      <xdr:spPr>
        <a:xfrm>
          <a:off x="2019300" y="9906071"/>
          <a:ext cx="8890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122804</xdr:rowOff>
    </xdr:from>
    <xdr:to>
      <xdr:col>10</xdr:col>
      <xdr:colOff>114300</xdr:colOff>
      <xdr:row>57</xdr:row>
      <xdr:rowOff>133421</xdr:rowOff>
    </xdr:to>
    <xdr:cxnSp macro="">
      <xdr:nvCxnSpPr>
        <xdr:cNvPr id="124" name="直線コネクタ 123"/>
        <xdr:cNvCxnSpPr/>
      </xdr:nvCxnSpPr>
      <xdr:spPr>
        <a:xfrm>
          <a:off x="1130300" y="989545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74962</xdr:rowOff>
    </xdr:from>
    <xdr:to>
      <xdr:col>10</xdr:col>
      <xdr:colOff>165100</xdr:colOff>
      <xdr:row>58</xdr:row>
      <xdr:rowOff>5112</xdr:rowOff>
    </xdr:to>
    <xdr:sp macro="" textlink="">
      <xdr:nvSpPr>
        <xdr:cNvPr id="125" name="フローチャート: 判断 124"/>
        <xdr:cNvSpPr/>
      </xdr:nvSpPr>
      <xdr:spPr>
        <a:xfrm>
          <a:off x="1968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21639</xdr:rowOff>
    </xdr:from>
    <xdr:ext cx="534377" cy="259045"/>
    <xdr:sp macro="" textlink="">
      <xdr:nvSpPr>
        <xdr:cNvPr id="126" name="テキスト ボックス 125"/>
        <xdr:cNvSpPr txBox="1"/>
      </xdr:nvSpPr>
      <xdr:spPr>
        <a:xfrm>
          <a:off x="1752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75157</xdr:rowOff>
    </xdr:from>
    <xdr:to>
      <xdr:col>6</xdr:col>
      <xdr:colOff>38100</xdr:colOff>
      <xdr:row>58</xdr:row>
      <xdr:rowOff>5307</xdr:rowOff>
    </xdr:to>
    <xdr:sp macro="" textlink="">
      <xdr:nvSpPr>
        <xdr:cNvPr id="127" name="フローチャート: 判断 126"/>
        <xdr:cNvSpPr/>
      </xdr:nvSpPr>
      <xdr:spPr>
        <a:xfrm>
          <a:off x="1079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167884</xdr:rowOff>
    </xdr:from>
    <xdr:ext cx="534377" cy="259045"/>
    <xdr:sp macro="" textlink="">
      <xdr:nvSpPr>
        <xdr:cNvPr id="128" name="テキスト ボックス 127"/>
        <xdr:cNvSpPr txBox="1"/>
      </xdr:nvSpPr>
      <xdr:spPr>
        <a:xfrm>
          <a:off x="863111" y="9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147899</xdr:rowOff>
    </xdr:from>
    <xdr:to>
      <xdr:col>24</xdr:col>
      <xdr:colOff>114300</xdr:colOff>
      <xdr:row>58</xdr:row>
      <xdr:rowOff>78049</xdr:rowOff>
    </xdr:to>
    <xdr:sp macro="" textlink="">
      <xdr:nvSpPr>
        <xdr:cNvPr id="134" name="楕円 133"/>
        <xdr:cNvSpPr/>
      </xdr:nvSpPr>
      <xdr:spPr>
        <a:xfrm>
          <a:off x="4584700" y="99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134833</xdr:rowOff>
    </xdr:from>
    <xdr:to>
      <xdr:col>20</xdr:col>
      <xdr:colOff>38100</xdr:colOff>
      <xdr:row>58</xdr:row>
      <xdr:rowOff>64983</xdr:rowOff>
    </xdr:to>
    <xdr:sp macro="" textlink="">
      <xdr:nvSpPr>
        <xdr:cNvPr id="136" name="楕円 135"/>
        <xdr:cNvSpPr/>
      </xdr:nvSpPr>
      <xdr:spPr>
        <a:xfrm>
          <a:off x="3746500" y="990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56110</xdr:rowOff>
    </xdr:from>
    <xdr:ext cx="534377" cy="259045"/>
    <xdr:sp macro="" textlink="">
      <xdr:nvSpPr>
        <xdr:cNvPr id="137" name="テキスト ボックス 136"/>
        <xdr:cNvSpPr txBox="1"/>
      </xdr:nvSpPr>
      <xdr:spPr>
        <a:xfrm>
          <a:off x="3530111" y="1000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107542</xdr:rowOff>
    </xdr:from>
    <xdr:to>
      <xdr:col>15</xdr:col>
      <xdr:colOff>101600</xdr:colOff>
      <xdr:row>58</xdr:row>
      <xdr:rowOff>37692</xdr:rowOff>
    </xdr:to>
    <xdr:sp macro="" textlink="">
      <xdr:nvSpPr>
        <xdr:cNvPr id="138" name="楕円 137"/>
        <xdr:cNvSpPr/>
      </xdr:nvSpPr>
      <xdr:spPr>
        <a:xfrm>
          <a:off x="2857500" y="98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28819</xdr:rowOff>
    </xdr:from>
    <xdr:ext cx="534377" cy="259045"/>
    <xdr:sp macro="" textlink="">
      <xdr:nvSpPr>
        <xdr:cNvPr id="139" name="テキスト ボックス 138"/>
        <xdr:cNvSpPr txBox="1"/>
      </xdr:nvSpPr>
      <xdr:spPr>
        <a:xfrm>
          <a:off x="2641111" y="99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82621</xdr:rowOff>
    </xdr:from>
    <xdr:to>
      <xdr:col>10</xdr:col>
      <xdr:colOff>165100</xdr:colOff>
      <xdr:row>58</xdr:row>
      <xdr:rowOff>12771</xdr:rowOff>
    </xdr:to>
    <xdr:sp macro="" textlink="">
      <xdr:nvSpPr>
        <xdr:cNvPr id="140" name="楕円 139"/>
        <xdr:cNvSpPr/>
      </xdr:nvSpPr>
      <xdr:spPr>
        <a:xfrm>
          <a:off x="1968500" y="98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3898</xdr:rowOff>
    </xdr:from>
    <xdr:ext cx="534377" cy="259045"/>
    <xdr:sp macro="" textlink="">
      <xdr:nvSpPr>
        <xdr:cNvPr id="141" name="テキスト ボックス 140"/>
        <xdr:cNvSpPr txBox="1"/>
      </xdr:nvSpPr>
      <xdr:spPr>
        <a:xfrm>
          <a:off x="1752111"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72004</xdr:rowOff>
    </xdr:from>
    <xdr:to>
      <xdr:col>6</xdr:col>
      <xdr:colOff>38100</xdr:colOff>
      <xdr:row>58</xdr:row>
      <xdr:rowOff>2154</xdr:rowOff>
    </xdr:to>
    <xdr:sp macro="" textlink="">
      <xdr:nvSpPr>
        <xdr:cNvPr id="142" name="楕円 141"/>
        <xdr:cNvSpPr/>
      </xdr:nvSpPr>
      <xdr:spPr>
        <a:xfrm>
          <a:off x="1079500" y="9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18681</xdr:rowOff>
    </xdr:from>
    <xdr:ext cx="534377" cy="259045"/>
    <xdr:sp macro="" textlink="">
      <xdr:nvSpPr>
        <xdr:cNvPr id="143" name="テキスト ボックス 142"/>
        <xdr:cNvSpPr txBox="1"/>
      </xdr:nvSpPr>
      <xdr:spPr>
        <a:xfrm>
          <a:off x="863111" y="9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18921</xdr:rowOff>
    </xdr:from>
    <xdr:to>
      <xdr:col>24</xdr:col>
      <xdr:colOff>63500</xdr:colOff>
      <xdr:row>77</xdr:row>
      <xdr:rowOff>46847</xdr:rowOff>
    </xdr:to>
    <xdr:cxnSp macro="">
      <xdr:nvCxnSpPr>
        <xdr:cNvPr id="171" name="直線コネクタ 170"/>
        <xdr:cNvCxnSpPr/>
      </xdr:nvCxnSpPr>
      <xdr:spPr>
        <a:xfrm flipV="1">
          <a:off x="3797300" y="13220571"/>
          <a:ext cx="8382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46847</xdr:rowOff>
    </xdr:from>
    <xdr:to>
      <xdr:col>19</xdr:col>
      <xdr:colOff>177800</xdr:colOff>
      <xdr:row>77</xdr:row>
      <xdr:rowOff>61308</xdr:rowOff>
    </xdr:to>
    <xdr:cxnSp macro="">
      <xdr:nvCxnSpPr>
        <xdr:cNvPr id="174" name="直線コネクタ 173"/>
        <xdr:cNvCxnSpPr/>
      </xdr:nvCxnSpPr>
      <xdr:spPr>
        <a:xfrm flipV="1">
          <a:off x="2908300" y="13248497"/>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61308</xdr:rowOff>
    </xdr:from>
    <xdr:to>
      <xdr:col>15</xdr:col>
      <xdr:colOff>50800</xdr:colOff>
      <xdr:row>77</xdr:row>
      <xdr:rowOff>90542</xdr:rowOff>
    </xdr:to>
    <xdr:cxnSp macro="">
      <xdr:nvCxnSpPr>
        <xdr:cNvPr id="177" name="直線コネクタ 176"/>
        <xdr:cNvCxnSpPr/>
      </xdr:nvCxnSpPr>
      <xdr:spPr>
        <a:xfrm flipV="1">
          <a:off x="2019300" y="13262958"/>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90542</xdr:rowOff>
    </xdr:from>
    <xdr:to>
      <xdr:col>10</xdr:col>
      <xdr:colOff>114300</xdr:colOff>
      <xdr:row>77</xdr:row>
      <xdr:rowOff>119222</xdr:rowOff>
    </xdr:to>
    <xdr:cxnSp macro="">
      <xdr:nvCxnSpPr>
        <xdr:cNvPr id="180" name="直線コネクタ 179"/>
        <xdr:cNvCxnSpPr/>
      </xdr:nvCxnSpPr>
      <xdr:spPr>
        <a:xfrm flipV="1">
          <a:off x="1130300" y="13292192"/>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162674</xdr:rowOff>
    </xdr:from>
    <xdr:to>
      <xdr:col>10</xdr:col>
      <xdr:colOff>165100</xdr:colOff>
      <xdr:row>76</xdr:row>
      <xdr:rowOff>92824</xdr:rowOff>
    </xdr:to>
    <xdr:sp macro="" textlink="">
      <xdr:nvSpPr>
        <xdr:cNvPr id="181" name="フローチャート: 判断 180"/>
        <xdr:cNvSpPr/>
      </xdr:nvSpPr>
      <xdr:spPr>
        <a:xfrm>
          <a:off x="1968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109351</xdr:rowOff>
    </xdr:from>
    <xdr:ext cx="599010" cy="259045"/>
    <xdr:sp macro="" textlink="">
      <xdr:nvSpPr>
        <xdr:cNvPr id="182" name="テキスト ボックス 181"/>
        <xdr:cNvSpPr txBox="1"/>
      </xdr:nvSpPr>
      <xdr:spPr>
        <a:xfrm>
          <a:off x="1719795" y="127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23786</xdr:rowOff>
    </xdr:from>
    <xdr:to>
      <xdr:col>6</xdr:col>
      <xdr:colOff>38100</xdr:colOff>
      <xdr:row>76</xdr:row>
      <xdr:rowOff>125386</xdr:rowOff>
    </xdr:to>
    <xdr:sp macro="" textlink="">
      <xdr:nvSpPr>
        <xdr:cNvPr id="183" name="フローチャート: 判断 182"/>
        <xdr:cNvSpPr/>
      </xdr:nvSpPr>
      <xdr:spPr>
        <a:xfrm>
          <a:off x="1079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141912</xdr:rowOff>
    </xdr:from>
    <xdr:ext cx="599010" cy="259045"/>
    <xdr:sp macro="" textlink="">
      <xdr:nvSpPr>
        <xdr:cNvPr id="184" name="テキスト ボックス 183"/>
        <xdr:cNvSpPr txBox="1"/>
      </xdr:nvSpPr>
      <xdr:spPr>
        <a:xfrm>
          <a:off x="830795"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139571</xdr:rowOff>
    </xdr:from>
    <xdr:to>
      <xdr:col>24</xdr:col>
      <xdr:colOff>114300</xdr:colOff>
      <xdr:row>77</xdr:row>
      <xdr:rowOff>69721</xdr:rowOff>
    </xdr:to>
    <xdr:sp macro="" textlink="">
      <xdr:nvSpPr>
        <xdr:cNvPr id="190" name="楕円 189"/>
        <xdr:cNvSpPr/>
      </xdr:nvSpPr>
      <xdr:spPr>
        <a:xfrm>
          <a:off x="4584700" y="131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117998</xdr:rowOff>
    </xdr:from>
    <xdr:ext cx="599010" cy="259045"/>
    <xdr:sp macro="" textlink="">
      <xdr:nvSpPr>
        <xdr:cNvPr id="191" name="民生費該当値テキスト"/>
        <xdr:cNvSpPr txBox="1"/>
      </xdr:nvSpPr>
      <xdr:spPr>
        <a:xfrm>
          <a:off x="4686300" y="1314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167497</xdr:rowOff>
    </xdr:from>
    <xdr:to>
      <xdr:col>20</xdr:col>
      <xdr:colOff>38100</xdr:colOff>
      <xdr:row>77</xdr:row>
      <xdr:rowOff>97647</xdr:rowOff>
    </xdr:to>
    <xdr:sp macro="" textlink="">
      <xdr:nvSpPr>
        <xdr:cNvPr id="192" name="楕円 191"/>
        <xdr:cNvSpPr/>
      </xdr:nvSpPr>
      <xdr:spPr>
        <a:xfrm>
          <a:off x="3746500" y="131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88774</xdr:rowOff>
    </xdr:from>
    <xdr:ext cx="599010" cy="259045"/>
    <xdr:sp macro="" textlink="">
      <xdr:nvSpPr>
        <xdr:cNvPr id="193" name="テキスト ボックス 192"/>
        <xdr:cNvSpPr txBox="1"/>
      </xdr:nvSpPr>
      <xdr:spPr>
        <a:xfrm>
          <a:off x="3497795" y="1329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10508</xdr:rowOff>
    </xdr:from>
    <xdr:to>
      <xdr:col>15</xdr:col>
      <xdr:colOff>101600</xdr:colOff>
      <xdr:row>77</xdr:row>
      <xdr:rowOff>112108</xdr:rowOff>
    </xdr:to>
    <xdr:sp macro="" textlink="">
      <xdr:nvSpPr>
        <xdr:cNvPr id="194" name="楕円 193"/>
        <xdr:cNvSpPr/>
      </xdr:nvSpPr>
      <xdr:spPr>
        <a:xfrm>
          <a:off x="2857500" y="132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103235</xdr:rowOff>
    </xdr:from>
    <xdr:ext cx="599010" cy="259045"/>
    <xdr:sp macro="" textlink="">
      <xdr:nvSpPr>
        <xdr:cNvPr id="195" name="テキスト ボックス 194"/>
        <xdr:cNvSpPr txBox="1"/>
      </xdr:nvSpPr>
      <xdr:spPr>
        <a:xfrm>
          <a:off x="2608795" y="133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39742</xdr:rowOff>
    </xdr:from>
    <xdr:to>
      <xdr:col>10</xdr:col>
      <xdr:colOff>165100</xdr:colOff>
      <xdr:row>77</xdr:row>
      <xdr:rowOff>141342</xdr:rowOff>
    </xdr:to>
    <xdr:sp macro="" textlink="">
      <xdr:nvSpPr>
        <xdr:cNvPr id="196" name="楕円 195"/>
        <xdr:cNvSpPr/>
      </xdr:nvSpPr>
      <xdr:spPr>
        <a:xfrm>
          <a:off x="1968500" y="132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132469</xdr:rowOff>
    </xdr:from>
    <xdr:ext cx="599010" cy="259045"/>
    <xdr:sp macro="" textlink="">
      <xdr:nvSpPr>
        <xdr:cNvPr id="197" name="テキスト ボックス 196"/>
        <xdr:cNvSpPr txBox="1"/>
      </xdr:nvSpPr>
      <xdr:spPr>
        <a:xfrm>
          <a:off x="1719795" y="1333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68422</xdr:rowOff>
    </xdr:from>
    <xdr:to>
      <xdr:col>6</xdr:col>
      <xdr:colOff>38100</xdr:colOff>
      <xdr:row>77</xdr:row>
      <xdr:rowOff>170022</xdr:rowOff>
    </xdr:to>
    <xdr:sp macro="" textlink="">
      <xdr:nvSpPr>
        <xdr:cNvPr id="198" name="楕円 197"/>
        <xdr:cNvSpPr/>
      </xdr:nvSpPr>
      <xdr:spPr>
        <a:xfrm>
          <a:off x="1079500" y="132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161149</xdr:rowOff>
    </xdr:from>
    <xdr:ext cx="599010" cy="259045"/>
    <xdr:sp macro="" textlink="">
      <xdr:nvSpPr>
        <xdr:cNvPr id="199" name="テキスト ボックス 198"/>
        <xdr:cNvSpPr txBox="1"/>
      </xdr:nvSpPr>
      <xdr:spPr>
        <a:xfrm>
          <a:off x="830795" y="133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63446</xdr:rowOff>
    </xdr:from>
    <xdr:to>
      <xdr:col>24</xdr:col>
      <xdr:colOff>63500</xdr:colOff>
      <xdr:row>97</xdr:row>
      <xdr:rowOff>134671</xdr:rowOff>
    </xdr:to>
    <xdr:cxnSp macro="">
      <xdr:nvCxnSpPr>
        <xdr:cNvPr id="231" name="直線コネクタ 230"/>
        <xdr:cNvCxnSpPr/>
      </xdr:nvCxnSpPr>
      <xdr:spPr>
        <a:xfrm flipV="1">
          <a:off x="3797300" y="16694096"/>
          <a:ext cx="8382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134671</xdr:rowOff>
    </xdr:from>
    <xdr:to>
      <xdr:col>19</xdr:col>
      <xdr:colOff>177800</xdr:colOff>
      <xdr:row>98</xdr:row>
      <xdr:rowOff>99630</xdr:rowOff>
    </xdr:to>
    <xdr:cxnSp macro="">
      <xdr:nvCxnSpPr>
        <xdr:cNvPr id="234" name="直線コネクタ 233"/>
        <xdr:cNvCxnSpPr/>
      </xdr:nvCxnSpPr>
      <xdr:spPr>
        <a:xfrm flipV="1">
          <a:off x="2908300" y="16765321"/>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99630</xdr:rowOff>
    </xdr:from>
    <xdr:to>
      <xdr:col>15</xdr:col>
      <xdr:colOff>50800</xdr:colOff>
      <xdr:row>98</xdr:row>
      <xdr:rowOff>115981</xdr:rowOff>
    </xdr:to>
    <xdr:cxnSp macro="">
      <xdr:nvCxnSpPr>
        <xdr:cNvPr id="237" name="直線コネクタ 236"/>
        <xdr:cNvCxnSpPr/>
      </xdr:nvCxnSpPr>
      <xdr:spPr>
        <a:xfrm flipV="1">
          <a:off x="2019300" y="16901730"/>
          <a:ext cx="8890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16170</xdr:rowOff>
    </xdr:from>
    <xdr:to>
      <xdr:col>10</xdr:col>
      <xdr:colOff>114300</xdr:colOff>
      <xdr:row>98</xdr:row>
      <xdr:rowOff>115981</xdr:rowOff>
    </xdr:to>
    <xdr:cxnSp macro="">
      <xdr:nvCxnSpPr>
        <xdr:cNvPr id="240" name="直線コネクタ 239"/>
        <xdr:cNvCxnSpPr/>
      </xdr:nvCxnSpPr>
      <xdr:spPr>
        <a:xfrm>
          <a:off x="1130300" y="16818270"/>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2891</xdr:rowOff>
    </xdr:from>
    <xdr:to>
      <xdr:col>10</xdr:col>
      <xdr:colOff>165100</xdr:colOff>
      <xdr:row>98</xdr:row>
      <xdr:rowOff>104491</xdr:rowOff>
    </xdr:to>
    <xdr:sp macro="" textlink="">
      <xdr:nvSpPr>
        <xdr:cNvPr id="241" name="フローチャート: 判断 240"/>
        <xdr:cNvSpPr/>
      </xdr:nvSpPr>
      <xdr:spPr>
        <a:xfrm>
          <a:off x="1968500" y="168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121018</xdr:rowOff>
    </xdr:from>
    <xdr:ext cx="534377" cy="259045"/>
    <xdr:sp macro="" textlink="">
      <xdr:nvSpPr>
        <xdr:cNvPr id="242" name="テキスト ボックス 241"/>
        <xdr:cNvSpPr txBox="1"/>
      </xdr:nvSpPr>
      <xdr:spPr>
        <a:xfrm>
          <a:off x="1752111" y="165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159276</xdr:rowOff>
    </xdr:from>
    <xdr:to>
      <xdr:col>6</xdr:col>
      <xdr:colOff>38100</xdr:colOff>
      <xdr:row>98</xdr:row>
      <xdr:rowOff>89426</xdr:rowOff>
    </xdr:to>
    <xdr:sp macro="" textlink="">
      <xdr:nvSpPr>
        <xdr:cNvPr id="243" name="フローチャート: 判断 242"/>
        <xdr:cNvSpPr/>
      </xdr:nvSpPr>
      <xdr:spPr>
        <a:xfrm>
          <a:off x="1079500" y="167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80553</xdr:rowOff>
    </xdr:from>
    <xdr:ext cx="534377" cy="259045"/>
    <xdr:sp macro="" textlink="">
      <xdr:nvSpPr>
        <xdr:cNvPr id="244" name="テキスト ボックス 243"/>
        <xdr:cNvSpPr txBox="1"/>
      </xdr:nvSpPr>
      <xdr:spPr>
        <a:xfrm>
          <a:off x="863111" y="168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12646</xdr:rowOff>
    </xdr:from>
    <xdr:to>
      <xdr:col>24</xdr:col>
      <xdr:colOff>114300</xdr:colOff>
      <xdr:row>97</xdr:row>
      <xdr:rowOff>114246</xdr:rowOff>
    </xdr:to>
    <xdr:sp macro="" textlink="">
      <xdr:nvSpPr>
        <xdr:cNvPr id="250" name="楕円 249"/>
        <xdr:cNvSpPr/>
      </xdr:nvSpPr>
      <xdr:spPr>
        <a:xfrm>
          <a:off x="4584700" y="166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35523</xdr:rowOff>
    </xdr:from>
    <xdr:ext cx="534377" cy="259045"/>
    <xdr:sp macro="" textlink="">
      <xdr:nvSpPr>
        <xdr:cNvPr id="251" name="衛生費該当値テキスト"/>
        <xdr:cNvSpPr txBox="1"/>
      </xdr:nvSpPr>
      <xdr:spPr>
        <a:xfrm>
          <a:off x="4686300" y="16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83871</xdr:rowOff>
    </xdr:from>
    <xdr:to>
      <xdr:col>20</xdr:col>
      <xdr:colOff>38100</xdr:colOff>
      <xdr:row>98</xdr:row>
      <xdr:rowOff>14021</xdr:rowOff>
    </xdr:to>
    <xdr:sp macro="" textlink="">
      <xdr:nvSpPr>
        <xdr:cNvPr id="252" name="楕円 251"/>
        <xdr:cNvSpPr/>
      </xdr:nvSpPr>
      <xdr:spPr>
        <a:xfrm>
          <a:off x="3746500" y="167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30548</xdr:rowOff>
    </xdr:from>
    <xdr:ext cx="534377" cy="259045"/>
    <xdr:sp macro="" textlink="">
      <xdr:nvSpPr>
        <xdr:cNvPr id="253" name="テキスト ボックス 252"/>
        <xdr:cNvSpPr txBox="1"/>
      </xdr:nvSpPr>
      <xdr:spPr>
        <a:xfrm>
          <a:off x="3530111" y="164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48830</xdr:rowOff>
    </xdr:from>
    <xdr:to>
      <xdr:col>15</xdr:col>
      <xdr:colOff>101600</xdr:colOff>
      <xdr:row>98</xdr:row>
      <xdr:rowOff>150430</xdr:rowOff>
    </xdr:to>
    <xdr:sp macro="" textlink="">
      <xdr:nvSpPr>
        <xdr:cNvPr id="254" name="楕円 253"/>
        <xdr:cNvSpPr/>
      </xdr:nvSpPr>
      <xdr:spPr>
        <a:xfrm>
          <a:off x="2857500" y="168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141557</xdr:rowOff>
    </xdr:from>
    <xdr:ext cx="534377" cy="259045"/>
    <xdr:sp macro="" textlink="">
      <xdr:nvSpPr>
        <xdr:cNvPr id="255" name="テキスト ボックス 254"/>
        <xdr:cNvSpPr txBox="1"/>
      </xdr:nvSpPr>
      <xdr:spPr>
        <a:xfrm>
          <a:off x="2641111" y="169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65181</xdr:rowOff>
    </xdr:from>
    <xdr:to>
      <xdr:col>10</xdr:col>
      <xdr:colOff>165100</xdr:colOff>
      <xdr:row>98</xdr:row>
      <xdr:rowOff>166781</xdr:rowOff>
    </xdr:to>
    <xdr:sp macro="" textlink="">
      <xdr:nvSpPr>
        <xdr:cNvPr id="256" name="楕円 255"/>
        <xdr:cNvSpPr/>
      </xdr:nvSpPr>
      <xdr:spPr>
        <a:xfrm>
          <a:off x="1968500" y="168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157908</xdr:rowOff>
    </xdr:from>
    <xdr:ext cx="534377" cy="259045"/>
    <xdr:sp macro="" textlink="">
      <xdr:nvSpPr>
        <xdr:cNvPr id="257" name="テキスト ボックス 256"/>
        <xdr:cNvSpPr txBox="1"/>
      </xdr:nvSpPr>
      <xdr:spPr>
        <a:xfrm>
          <a:off x="1752111" y="169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136820</xdr:rowOff>
    </xdr:from>
    <xdr:to>
      <xdr:col>6</xdr:col>
      <xdr:colOff>38100</xdr:colOff>
      <xdr:row>98</xdr:row>
      <xdr:rowOff>66970</xdr:rowOff>
    </xdr:to>
    <xdr:sp macro="" textlink="">
      <xdr:nvSpPr>
        <xdr:cNvPr id="258" name="楕円 257"/>
        <xdr:cNvSpPr/>
      </xdr:nvSpPr>
      <xdr:spPr>
        <a:xfrm>
          <a:off x="1079500" y="1676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83497</xdr:rowOff>
    </xdr:from>
    <xdr:ext cx="534377" cy="259045"/>
    <xdr:sp macro="" textlink="">
      <xdr:nvSpPr>
        <xdr:cNvPr id="259" name="テキスト ボックス 258"/>
        <xdr:cNvSpPr txBox="1"/>
      </xdr:nvSpPr>
      <xdr:spPr>
        <a:xfrm>
          <a:off x="863111" y="165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133756</xdr:rowOff>
    </xdr:from>
    <xdr:to>
      <xdr:col>55</xdr:col>
      <xdr:colOff>0</xdr:colOff>
      <xdr:row>38</xdr:row>
      <xdr:rowOff>133985</xdr:rowOff>
    </xdr:to>
    <xdr:cxnSp macro="">
      <xdr:nvCxnSpPr>
        <xdr:cNvPr id="286" name="直線コネクタ 285"/>
        <xdr:cNvCxnSpPr/>
      </xdr:nvCxnSpPr>
      <xdr:spPr>
        <a:xfrm>
          <a:off x="9639300" y="664885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133528</xdr:rowOff>
    </xdr:from>
    <xdr:to>
      <xdr:col>50</xdr:col>
      <xdr:colOff>114300</xdr:colOff>
      <xdr:row>38</xdr:row>
      <xdr:rowOff>133756</xdr:rowOff>
    </xdr:to>
    <xdr:cxnSp macro="">
      <xdr:nvCxnSpPr>
        <xdr:cNvPr id="289" name="直線コネクタ 288"/>
        <xdr:cNvCxnSpPr/>
      </xdr:nvCxnSpPr>
      <xdr:spPr>
        <a:xfrm>
          <a:off x="8750300" y="66486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133528</xdr:rowOff>
    </xdr:from>
    <xdr:to>
      <xdr:col>45</xdr:col>
      <xdr:colOff>177800</xdr:colOff>
      <xdr:row>38</xdr:row>
      <xdr:rowOff>139700</xdr:rowOff>
    </xdr:to>
    <xdr:cxnSp macro="">
      <xdr:nvCxnSpPr>
        <xdr:cNvPr id="292" name="直線コネクタ 291"/>
        <xdr:cNvCxnSpPr/>
      </xdr:nvCxnSpPr>
      <xdr:spPr>
        <a:xfrm flipV="1">
          <a:off x="7861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135128</xdr:rowOff>
    </xdr:from>
    <xdr:to>
      <xdr:col>41</xdr:col>
      <xdr:colOff>50800</xdr:colOff>
      <xdr:row>38</xdr:row>
      <xdr:rowOff>139700</xdr:rowOff>
    </xdr:to>
    <xdr:cxnSp macro="">
      <xdr:nvCxnSpPr>
        <xdr:cNvPr id="295" name="直線コネクタ 294"/>
        <xdr:cNvCxnSpPr/>
      </xdr:nvCxnSpPr>
      <xdr:spPr>
        <a:xfrm>
          <a:off x="6972300" y="647877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170281</xdr:rowOff>
    </xdr:from>
    <xdr:to>
      <xdr:col>41</xdr:col>
      <xdr:colOff>101600</xdr:colOff>
      <xdr:row>37</xdr:row>
      <xdr:rowOff>100431</xdr:rowOff>
    </xdr:to>
    <xdr:sp macro="" textlink="">
      <xdr:nvSpPr>
        <xdr:cNvPr id="296" name="フローチャート: 判断 295"/>
        <xdr:cNvSpPr/>
      </xdr:nvSpPr>
      <xdr:spPr>
        <a:xfrm>
          <a:off x="7810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116958</xdr:rowOff>
    </xdr:from>
    <xdr:ext cx="469744" cy="259045"/>
    <xdr:sp macro="" textlink="">
      <xdr:nvSpPr>
        <xdr:cNvPr id="297" name="テキスト ボックス 296"/>
        <xdr:cNvSpPr txBox="1"/>
      </xdr:nvSpPr>
      <xdr:spPr>
        <a:xfrm>
          <a:off x="7626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xdr:rowOff>
    </xdr:from>
    <xdr:to>
      <xdr:col>36</xdr:col>
      <xdr:colOff>165100</xdr:colOff>
      <xdr:row>36</xdr:row>
      <xdr:rowOff>105004</xdr:rowOff>
    </xdr:to>
    <xdr:sp macro="" textlink="">
      <xdr:nvSpPr>
        <xdr:cNvPr id="298" name="フローチャート: 判断 297"/>
        <xdr:cNvSpPr/>
      </xdr:nvSpPr>
      <xdr:spPr>
        <a:xfrm>
          <a:off x="6921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121531</xdr:rowOff>
    </xdr:from>
    <xdr:ext cx="469744" cy="259045"/>
    <xdr:sp macro="" textlink="">
      <xdr:nvSpPr>
        <xdr:cNvPr id="299" name="テキスト ボックス 298"/>
        <xdr:cNvSpPr txBox="1"/>
      </xdr:nvSpPr>
      <xdr:spPr>
        <a:xfrm>
          <a:off x="6737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05" name="楕円 304"/>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169562</xdr:rowOff>
    </xdr:from>
    <xdr:ext cx="313932" cy="259045"/>
    <xdr:sp macro="" textlink="">
      <xdr:nvSpPr>
        <xdr:cNvPr id="306" name="労働費該当値テキスト"/>
        <xdr:cNvSpPr txBox="1"/>
      </xdr:nvSpPr>
      <xdr:spPr>
        <a:xfrm>
          <a:off x="10528300" y="651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82956</xdr:rowOff>
    </xdr:from>
    <xdr:to>
      <xdr:col>50</xdr:col>
      <xdr:colOff>165100</xdr:colOff>
      <xdr:row>39</xdr:row>
      <xdr:rowOff>13106</xdr:rowOff>
    </xdr:to>
    <xdr:sp macro="" textlink="">
      <xdr:nvSpPr>
        <xdr:cNvPr id="307" name="楕円 306"/>
        <xdr:cNvSpPr/>
      </xdr:nvSpPr>
      <xdr:spPr>
        <a:xfrm>
          <a:off x="9588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4233</xdr:rowOff>
    </xdr:from>
    <xdr:ext cx="313932" cy="259045"/>
    <xdr:sp macro="" textlink="">
      <xdr:nvSpPr>
        <xdr:cNvPr id="308" name="テキスト ボックス 307"/>
        <xdr:cNvSpPr txBox="1"/>
      </xdr:nvSpPr>
      <xdr:spPr>
        <a:xfrm>
          <a:off x="9482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82728</xdr:rowOff>
    </xdr:from>
    <xdr:to>
      <xdr:col>46</xdr:col>
      <xdr:colOff>38100</xdr:colOff>
      <xdr:row>39</xdr:row>
      <xdr:rowOff>12878</xdr:rowOff>
    </xdr:to>
    <xdr:sp macro="" textlink="">
      <xdr:nvSpPr>
        <xdr:cNvPr id="309" name="楕円 308"/>
        <xdr:cNvSpPr/>
      </xdr:nvSpPr>
      <xdr:spPr>
        <a:xfrm>
          <a:off x="8699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4005</xdr:rowOff>
    </xdr:from>
    <xdr:ext cx="313932" cy="259045"/>
    <xdr:sp macro="" textlink="">
      <xdr:nvSpPr>
        <xdr:cNvPr id="310" name="テキスト ボックス 309"/>
        <xdr:cNvSpPr txBox="1"/>
      </xdr:nvSpPr>
      <xdr:spPr>
        <a:xfrm>
          <a:off x="8593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3" name="楕円 312"/>
        <xdr:cNvSpPr/>
      </xdr:nvSpPr>
      <xdr:spPr>
        <a:xfrm>
          <a:off x="692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14" name="テキスト ボックス 313"/>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12990</xdr:rowOff>
    </xdr:from>
    <xdr:to>
      <xdr:col>55</xdr:col>
      <xdr:colOff>0</xdr:colOff>
      <xdr:row>58</xdr:row>
      <xdr:rowOff>86926</xdr:rowOff>
    </xdr:to>
    <xdr:cxnSp macro="">
      <xdr:nvCxnSpPr>
        <xdr:cNvPr id="345" name="直線コネクタ 344"/>
        <xdr:cNvCxnSpPr/>
      </xdr:nvCxnSpPr>
      <xdr:spPr>
        <a:xfrm>
          <a:off x="9639300" y="9957090"/>
          <a:ext cx="8382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12990</xdr:rowOff>
    </xdr:from>
    <xdr:to>
      <xdr:col>50</xdr:col>
      <xdr:colOff>114300</xdr:colOff>
      <xdr:row>58</xdr:row>
      <xdr:rowOff>13872</xdr:rowOff>
    </xdr:to>
    <xdr:cxnSp macro="">
      <xdr:nvCxnSpPr>
        <xdr:cNvPr id="348" name="直線コネクタ 347"/>
        <xdr:cNvCxnSpPr/>
      </xdr:nvCxnSpPr>
      <xdr:spPr>
        <a:xfrm flipV="1">
          <a:off x="8750300" y="99570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13872</xdr:rowOff>
    </xdr:from>
    <xdr:to>
      <xdr:col>45</xdr:col>
      <xdr:colOff>177800</xdr:colOff>
      <xdr:row>58</xdr:row>
      <xdr:rowOff>71055</xdr:rowOff>
    </xdr:to>
    <xdr:cxnSp macro="">
      <xdr:nvCxnSpPr>
        <xdr:cNvPr id="351" name="直線コネクタ 350"/>
        <xdr:cNvCxnSpPr/>
      </xdr:nvCxnSpPr>
      <xdr:spPr>
        <a:xfrm flipV="1">
          <a:off x="7861300" y="9957972"/>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23637</xdr:rowOff>
    </xdr:from>
    <xdr:to>
      <xdr:col>41</xdr:col>
      <xdr:colOff>50800</xdr:colOff>
      <xdr:row>58</xdr:row>
      <xdr:rowOff>71055</xdr:rowOff>
    </xdr:to>
    <xdr:cxnSp macro="">
      <xdr:nvCxnSpPr>
        <xdr:cNvPr id="354" name="直線コネクタ 353"/>
        <xdr:cNvCxnSpPr/>
      </xdr:nvCxnSpPr>
      <xdr:spPr>
        <a:xfrm>
          <a:off x="6972300" y="9967737"/>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57876</xdr:rowOff>
    </xdr:from>
    <xdr:to>
      <xdr:col>41</xdr:col>
      <xdr:colOff>101600</xdr:colOff>
      <xdr:row>56</xdr:row>
      <xdr:rowOff>159476</xdr:rowOff>
    </xdr:to>
    <xdr:sp macro="" textlink="">
      <xdr:nvSpPr>
        <xdr:cNvPr id="355" name="フローチャート: 判断 354"/>
        <xdr:cNvSpPr/>
      </xdr:nvSpPr>
      <xdr:spPr>
        <a:xfrm>
          <a:off x="7810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4553</xdr:rowOff>
    </xdr:from>
    <xdr:ext cx="534377" cy="259045"/>
    <xdr:sp macro="" textlink="">
      <xdr:nvSpPr>
        <xdr:cNvPr id="356" name="テキスト ボックス 355"/>
        <xdr:cNvSpPr txBox="1"/>
      </xdr:nvSpPr>
      <xdr:spPr>
        <a:xfrm>
          <a:off x="7594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99481</xdr:rowOff>
    </xdr:from>
    <xdr:to>
      <xdr:col>36</xdr:col>
      <xdr:colOff>165100</xdr:colOff>
      <xdr:row>57</xdr:row>
      <xdr:rowOff>29631</xdr:rowOff>
    </xdr:to>
    <xdr:sp macro="" textlink="">
      <xdr:nvSpPr>
        <xdr:cNvPr id="357" name="フローチャート: 判断 356"/>
        <xdr:cNvSpPr/>
      </xdr:nvSpPr>
      <xdr:spPr>
        <a:xfrm>
          <a:off x="6921500" y="97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46158</xdr:rowOff>
    </xdr:from>
    <xdr:ext cx="534377" cy="259045"/>
    <xdr:sp macro="" textlink="">
      <xdr:nvSpPr>
        <xdr:cNvPr id="358" name="テキスト ボックス 357"/>
        <xdr:cNvSpPr txBox="1"/>
      </xdr:nvSpPr>
      <xdr:spPr>
        <a:xfrm>
          <a:off x="6705111" y="94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36126</xdr:rowOff>
    </xdr:from>
    <xdr:to>
      <xdr:col>55</xdr:col>
      <xdr:colOff>50800</xdr:colOff>
      <xdr:row>58</xdr:row>
      <xdr:rowOff>137726</xdr:rowOff>
    </xdr:to>
    <xdr:sp macro="" textlink="">
      <xdr:nvSpPr>
        <xdr:cNvPr id="364" name="楕円 363"/>
        <xdr:cNvSpPr/>
      </xdr:nvSpPr>
      <xdr:spPr>
        <a:xfrm>
          <a:off x="10426700" y="99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14553</xdr:rowOff>
    </xdr:from>
    <xdr:ext cx="469744" cy="259045"/>
    <xdr:sp macro="" textlink="">
      <xdr:nvSpPr>
        <xdr:cNvPr id="365" name="農林水産業費該当値テキスト"/>
        <xdr:cNvSpPr txBox="1"/>
      </xdr:nvSpPr>
      <xdr:spPr>
        <a:xfrm>
          <a:off x="10528300" y="99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133640</xdr:rowOff>
    </xdr:from>
    <xdr:to>
      <xdr:col>50</xdr:col>
      <xdr:colOff>165100</xdr:colOff>
      <xdr:row>58</xdr:row>
      <xdr:rowOff>63790</xdr:rowOff>
    </xdr:to>
    <xdr:sp macro="" textlink="">
      <xdr:nvSpPr>
        <xdr:cNvPr id="366" name="楕円 365"/>
        <xdr:cNvSpPr/>
      </xdr:nvSpPr>
      <xdr:spPr>
        <a:xfrm>
          <a:off x="9588500" y="9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54917</xdr:rowOff>
    </xdr:from>
    <xdr:ext cx="469744" cy="259045"/>
    <xdr:sp macro="" textlink="">
      <xdr:nvSpPr>
        <xdr:cNvPr id="367" name="テキスト ボックス 366"/>
        <xdr:cNvSpPr txBox="1"/>
      </xdr:nvSpPr>
      <xdr:spPr>
        <a:xfrm>
          <a:off x="9404428" y="99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134522</xdr:rowOff>
    </xdr:from>
    <xdr:to>
      <xdr:col>46</xdr:col>
      <xdr:colOff>38100</xdr:colOff>
      <xdr:row>58</xdr:row>
      <xdr:rowOff>64672</xdr:rowOff>
    </xdr:to>
    <xdr:sp macro="" textlink="">
      <xdr:nvSpPr>
        <xdr:cNvPr id="368" name="楕円 367"/>
        <xdr:cNvSpPr/>
      </xdr:nvSpPr>
      <xdr:spPr>
        <a:xfrm>
          <a:off x="8699500" y="9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55799</xdr:rowOff>
    </xdr:from>
    <xdr:ext cx="469744" cy="259045"/>
    <xdr:sp macro="" textlink="">
      <xdr:nvSpPr>
        <xdr:cNvPr id="369" name="テキスト ボックス 368"/>
        <xdr:cNvSpPr txBox="1"/>
      </xdr:nvSpPr>
      <xdr:spPr>
        <a:xfrm>
          <a:off x="8515428" y="99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20255</xdr:rowOff>
    </xdr:from>
    <xdr:to>
      <xdr:col>41</xdr:col>
      <xdr:colOff>101600</xdr:colOff>
      <xdr:row>58</xdr:row>
      <xdr:rowOff>121855</xdr:rowOff>
    </xdr:to>
    <xdr:sp macro="" textlink="">
      <xdr:nvSpPr>
        <xdr:cNvPr id="370" name="楕円 369"/>
        <xdr:cNvSpPr/>
      </xdr:nvSpPr>
      <xdr:spPr>
        <a:xfrm>
          <a:off x="7810500" y="9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112982</xdr:rowOff>
    </xdr:from>
    <xdr:ext cx="469744" cy="259045"/>
    <xdr:sp macro="" textlink="">
      <xdr:nvSpPr>
        <xdr:cNvPr id="371" name="テキスト ボックス 370"/>
        <xdr:cNvSpPr txBox="1"/>
      </xdr:nvSpPr>
      <xdr:spPr>
        <a:xfrm>
          <a:off x="7626428" y="100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144287</xdr:rowOff>
    </xdr:from>
    <xdr:to>
      <xdr:col>36</xdr:col>
      <xdr:colOff>165100</xdr:colOff>
      <xdr:row>58</xdr:row>
      <xdr:rowOff>74437</xdr:rowOff>
    </xdr:to>
    <xdr:sp macro="" textlink="">
      <xdr:nvSpPr>
        <xdr:cNvPr id="372" name="楕円 371"/>
        <xdr:cNvSpPr/>
      </xdr:nvSpPr>
      <xdr:spPr>
        <a:xfrm>
          <a:off x="6921500" y="99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65564</xdr:rowOff>
    </xdr:from>
    <xdr:ext cx="469744" cy="259045"/>
    <xdr:sp macro="" textlink="">
      <xdr:nvSpPr>
        <xdr:cNvPr id="373" name="テキスト ボックス 372"/>
        <xdr:cNvSpPr txBox="1"/>
      </xdr:nvSpPr>
      <xdr:spPr>
        <a:xfrm>
          <a:off x="6737428" y="100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28437</xdr:rowOff>
    </xdr:from>
    <xdr:to>
      <xdr:col>55</xdr:col>
      <xdr:colOff>0</xdr:colOff>
      <xdr:row>75</xdr:row>
      <xdr:rowOff>165043</xdr:rowOff>
    </xdr:to>
    <xdr:cxnSp macro="">
      <xdr:nvCxnSpPr>
        <xdr:cNvPr id="404" name="直線コネクタ 403"/>
        <xdr:cNvCxnSpPr/>
      </xdr:nvCxnSpPr>
      <xdr:spPr>
        <a:xfrm>
          <a:off x="9639300" y="12887187"/>
          <a:ext cx="838200" cy="1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28437</xdr:rowOff>
    </xdr:from>
    <xdr:to>
      <xdr:col>50</xdr:col>
      <xdr:colOff>114300</xdr:colOff>
      <xdr:row>76</xdr:row>
      <xdr:rowOff>20501</xdr:rowOff>
    </xdr:to>
    <xdr:cxnSp macro="">
      <xdr:nvCxnSpPr>
        <xdr:cNvPr id="407" name="直線コネクタ 406"/>
        <xdr:cNvCxnSpPr/>
      </xdr:nvCxnSpPr>
      <xdr:spPr>
        <a:xfrm flipV="1">
          <a:off x="8750300" y="12887187"/>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20501</xdr:rowOff>
    </xdr:from>
    <xdr:to>
      <xdr:col>45</xdr:col>
      <xdr:colOff>177800</xdr:colOff>
      <xdr:row>76</xdr:row>
      <xdr:rowOff>138785</xdr:rowOff>
    </xdr:to>
    <xdr:cxnSp macro="">
      <xdr:nvCxnSpPr>
        <xdr:cNvPr id="410" name="直線コネクタ 409"/>
        <xdr:cNvCxnSpPr/>
      </xdr:nvCxnSpPr>
      <xdr:spPr>
        <a:xfrm flipV="1">
          <a:off x="7861300" y="13050701"/>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138785</xdr:rowOff>
    </xdr:from>
    <xdr:to>
      <xdr:col>41</xdr:col>
      <xdr:colOff>50800</xdr:colOff>
      <xdr:row>76</xdr:row>
      <xdr:rowOff>139210</xdr:rowOff>
    </xdr:to>
    <xdr:cxnSp macro="">
      <xdr:nvCxnSpPr>
        <xdr:cNvPr id="413" name="直線コネクタ 412"/>
        <xdr:cNvCxnSpPr/>
      </xdr:nvCxnSpPr>
      <xdr:spPr>
        <a:xfrm flipV="1">
          <a:off x="6972300" y="1316898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102060</xdr:rowOff>
    </xdr:from>
    <xdr:to>
      <xdr:col>41</xdr:col>
      <xdr:colOff>101600</xdr:colOff>
      <xdr:row>77</xdr:row>
      <xdr:rowOff>32210</xdr:rowOff>
    </xdr:to>
    <xdr:sp macro="" textlink="">
      <xdr:nvSpPr>
        <xdr:cNvPr id="414" name="フローチャート: 判断 413"/>
        <xdr:cNvSpPr/>
      </xdr:nvSpPr>
      <xdr:spPr>
        <a:xfrm>
          <a:off x="7810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23337</xdr:rowOff>
    </xdr:from>
    <xdr:ext cx="534377" cy="259045"/>
    <xdr:sp macro="" textlink="">
      <xdr:nvSpPr>
        <xdr:cNvPr id="415" name="テキスト ボックス 414"/>
        <xdr:cNvSpPr txBox="1"/>
      </xdr:nvSpPr>
      <xdr:spPr>
        <a:xfrm>
          <a:off x="7594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52519</xdr:rowOff>
    </xdr:from>
    <xdr:to>
      <xdr:col>36</xdr:col>
      <xdr:colOff>165100</xdr:colOff>
      <xdr:row>76</xdr:row>
      <xdr:rowOff>154119</xdr:rowOff>
    </xdr:to>
    <xdr:sp macro="" textlink="">
      <xdr:nvSpPr>
        <xdr:cNvPr id="416" name="フローチャート: 判断 415"/>
        <xdr:cNvSpPr/>
      </xdr:nvSpPr>
      <xdr:spPr>
        <a:xfrm>
          <a:off x="6921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170647</xdr:rowOff>
    </xdr:from>
    <xdr:ext cx="534377" cy="259045"/>
    <xdr:sp macro="" textlink="">
      <xdr:nvSpPr>
        <xdr:cNvPr id="417" name="テキスト ボックス 416"/>
        <xdr:cNvSpPr txBox="1"/>
      </xdr:nvSpPr>
      <xdr:spPr>
        <a:xfrm>
          <a:off x="6705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114242</xdr:rowOff>
    </xdr:from>
    <xdr:to>
      <xdr:col>55</xdr:col>
      <xdr:colOff>50800</xdr:colOff>
      <xdr:row>76</xdr:row>
      <xdr:rowOff>44391</xdr:rowOff>
    </xdr:to>
    <xdr:sp macro="" textlink="">
      <xdr:nvSpPr>
        <xdr:cNvPr id="423" name="楕円 422"/>
        <xdr:cNvSpPr/>
      </xdr:nvSpPr>
      <xdr:spPr>
        <a:xfrm>
          <a:off x="10426700" y="1297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137119</xdr:rowOff>
    </xdr:from>
    <xdr:ext cx="534377" cy="259045"/>
    <xdr:sp macro="" textlink="">
      <xdr:nvSpPr>
        <xdr:cNvPr id="424" name="商工費該当値テキスト"/>
        <xdr:cNvSpPr txBox="1"/>
      </xdr:nvSpPr>
      <xdr:spPr>
        <a:xfrm>
          <a:off x="10528300" y="128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149087</xdr:rowOff>
    </xdr:from>
    <xdr:to>
      <xdr:col>50</xdr:col>
      <xdr:colOff>165100</xdr:colOff>
      <xdr:row>75</xdr:row>
      <xdr:rowOff>79237</xdr:rowOff>
    </xdr:to>
    <xdr:sp macro="" textlink="">
      <xdr:nvSpPr>
        <xdr:cNvPr id="425" name="楕円 424"/>
        <xdr:cNvSpPr/>
      </xdr:nvSpPr>
      <xdr:spPr>
        <a:xfrm>
          <a:off x="9588500" y="128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95764</xdr:rowOff>
    </xdr:from>
    <xdr:ext cx="534377" cy="259045"/>
    <xdr:sp macro="" textlink="">
      <xdr:nvSpPr>
        <xdr:cNvPr id="426" name="テキスト ボックス 425"/>
        <xdr:cNvSpPr txBox="1"/>
      </xdr:nvSpPr>
      <xdr:spPr>
        <a:xfrm>
          <a:off x="9372111" y="1261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141151</xdr:rowOff>
    </xdr:from>
    <xdr:to>
      <xdr:col>46</xdr:col>
      <xdr:colOff>38100</xdr:colOff>
      <xdr:row>76</xdr:row>
      <xdr:rowOff>71301</xdr:rowOff>
    </xdr:to>
    <xdr:sp macro="" textlink="">
      <xdr:nvSpPr>
        <xdr:cNvPr id="427" name="楕円 426"/>
        <xdr:cNvSpPr/>
      </xdr:nvSpPr>
      <xdr:spPr>
        <a:xfrm>
          <a:off x="8699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87828</xdr:rowOff>
    </xdr:from>
    <xdr:ext cx="534377" cy="259045"/>
    <xdr:sp macro="" textlink="">
      <xdr:nvSpPr>
        <xdr:cNvPr id="428" name="テキスト ボックス 427"/>
        <xdr:cNvSpPr txBox="1"/>
      </xdr:nvSpPr>
      <xdr:spPr>
        <a:xfrm>
          <a:off x="8483111" y="127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87985</xdr:rowOff>
    </xdr:from>
    <xdr:to>
      <xdr:col>41</xdr:col>
      <xdr:colOff>101600</xdr:colOff>
      <xdr:row>77</xdr:row>
      <xdr:rowOff>18135</xdr:rowOff>
    </xdr:to>
    <xdr:sp macro="" textlink="">
      <xdr:nvSpPr>
        <xdr:cNvPr id="429" name="楕円 428"/>
        <xdr:cNvSpPr/>
      </xdr:nvSpPr>
      <xdr:spPr>
        <a:xfrm>
          <a:off x="7810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34662</xdr:rowOff>
    </xdr:from>
    <xdr:ext cx="534377" cy="259045"/>
    <xdr:sp macro="" textlink="">
      <xdr:nvSpPr>
        <xdr:cNvPr id="430" name="テキスト ボックス 429"/>
        <xdr:cNvSpPr txBox="1"/>
      </xdr:nvSpPr>
      <xdr:spPr>
        <a:xfrm>
          <a:off x="7594111" y="12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88410</xdr:rowOff>
    </xdr:from>
    <xdr:to>
      <xdr:col>36</xdr:col>
      <xdr:colOff>165100</xdr:colOff>
      <xdr:row>77</xdr:row>
      <xdr:rowOff>18560</xdr:rowOff>
    </xdr:to>
    <xdr:sp macro="" textlink="">
      <xdr:nvSpPr>
        <xdr:cNvPr id="431" name="楕円 430"/>
        <xdr:cNvSpPr/>
      </xdr:nvSpPr>
      <xdr:spPr>
        <a:xfrm>
          <a:off x="69215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9687</xdr:rowOff>
    </xdr:from>
    <xdr:ext cx="534377" cy="259045"/>
    <xdr:sp macro="" textlink="">
      <xdr:nvSpPr>
        <xdr:cNvPr id="432" name="テキスト ボックス 431"/>
        <xdr:cNvSpPr txBox="1"/>
      </xdr:nvSpPr>
      <xdr:spPr>
        <a:xfrm>
          <a:off x="6705111" y="132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12133</xdr:rowOff>
    </xdr:from>
    <xdr:to>
      <xdr:col>55</xdr:col>
      <xdr:colOff>0</xdr:colOff>
      <xdr:row>98</xdr:row>
      <xdr:rowOff>12342</xdr:rowOff>
    </xdr:to>
    <xdr:cxnSp macro="">
      <xdr:nvCxnSpPr>
        <xdr:cNvPr id="459" name="直線コネクタ 458"/>
        <xdr:cNvCxnSpPr/>
      </xdr:nvCxnSpPr>
      <xdr:spPr>
        <a:xfrm flipV="1">
          <a:off x="9639300" y="16814233"/>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12342</xdr:rowOff>
    </xdr:from>
    <xdr:to>
      <xdr:col>50</xdr:col>
      <xdr:colOff>114300</xdr:colOff>
      <xdr:row>98</xdr:row>
      <xdr:rowOff>32711</xdr:rowOff>
    </xdr:to>
    <xdr:cxnSp macro="">
      <xdr:nvCxnSpPr>
        <xdr:cNvPr id="462" name="直線コネクタ 461"/>
        <xdr:cNvCxnSpPr/>
      </xdr:nvCxnSpPr>
      <xdr:spPr>
        <a:xfrm flipV="1">
          <a:off x="8750300" y="16814442"/>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29197</xdr:rowOff>
    </xdr:from>
    <xdr:to>
      <xdr:col>45</xdr:col>
      <xdr:colOff>177800</xdr:colOff>
      <xdr:row>98</xdr:row>
      <xdr:rowOff>32711</xdr:rowOff>
    </xdr:to>
    <xdr:cxnSp macro="">
      <xdr:nvCxnSpPr>
        <xdr:cNvPr id="465" name="直線コネクタ 464"/>
        <xdr:cNvCxnSpPr/>
      </xdr:nvCxnSpPr>
      <xdr:spPr>
        <a:xfrm>
          <a:off x="7861300" y="16831297"/>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19290</xdr:rowOff>
    </xdr:from>
    <xdr:to>
      <xdr:col>41</xdr:col>
      <xdr:colOff>50800</xdr:colOff>
      <xdr:row>98</xdr:row>
      <xdr:rowOff>29197</xdr:rowOff>
    </xdr:to>
    <xdr:cxnSp macro="">
      <xdr:nvCxnSpPr>
        <xdr:cNvPr id="468" name="直線コネクタ 467"/>
        <xdr:cNvCxnSpPr/>
      </xdr:nvCxnSpPr>
      <xdr:spPr>
        <a:xfrm>
          <a:off x="6972300" y="1682139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120390</xdr:rowOff>
    </xdr:from>
    <xdr:to>
      <xdr:col>41</xdr:col>
      <xdr:colOff>101600</xdr:colOff>
      <xdr:row>98</xdr:row>
      <xdr:rowOff>50540</xdr:rowOff>
    </xdr:to>
    <xdr:sp macro="" textlink="">
      <xdr:nvSpPr>
        <xdr:cNvPr id="469" name="フローチャート: 判断 468"/>
        <xdr:cNvSpPr/>
      </xdr:nvSpPr>
      <xdr:spPr>
        <a:xfrm>
          <a:off x="7810500" y="167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67067</xdr:rowOff>
    </xdr:from>
    <xdr:ext cx="534377" cy="259045"/>
    <xdr:sp macro="" textlink="">
      <xdr:nvSpPr>
        <xdr:cNvPr id="470" name="テキスト ボックス 469"/>
        <xdr:cNvSpPr txBox="1"/>
      </xdr:nvSpPr>
      <xdr:spPr>
        <a:xfrm>
          <a:off x="7594111" y="165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112123</xdr:rowOff>
    </xdr:from>
    <xdr:to>
      <xdr:col>36</xdr:col>
      <xdr:colOff>165100</xdr:colOff>
      <xdr:row>98</xdr:row>
      <xdr:rowOff>42273</xdr:rowOff>
    </xdr:to>
    <xdr:sp macro="" textlink="">
      <xdr:nvSpPr>
        <xdr:cNvPr id="471" name="フローチャート: 判断 470"/>
        <xdr:cNvSpPr/>
      </xdr:nvSpPr>
      <xdr:spPr>
        <a:xfrm>
          <a:off x="6921500" y="167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58800</xdr:rowOff>
    </xdr:from>
    <xdr:ext cx="534377" cy="259045"/>
    <xdr:sp macro="" textlink="">
      <xdr:nvSpPr>
        <xdr:cNvPr id="472" name="テキスト ボックス 471"/>
        <xdr:cNvSpPr txBox="1"/>
      </xdr:nvSpPr>
      <xdr:spPr>
        <a:xfrm>
          <a:off x="6705111" y="165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132783</xdr:rowOff>
    </xdr:from>
    <xdr:to>
      <xdr:col>55</xdr:col>
      <xdr:colOff>50800</xdr:colOff>
      <xdr:row>98</xdr:row>
      <xdr:rowOff>62933</xdr:rowOff>
    </xdr:to>
    <xdr:sp macro="" textlink="">
      <xdr:nvSpPr>
        <xdr:cNvPr id="478" name="楕円 477"/>
        <xdr:cNvSpPr/>
      </xdr:nvSpPr>
      <xdr:spPr>
        <a:xfrm>
          <a:off x="10426700" y="167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107315</xdr:rowOff>
    </xdr:from>
    <xdr:ext cx="534377" cy="259045"/>
    <xdr:sp macro="" textlink="">
      <xdr:nvSpPr>
        <xdr:cNvPr id="479" name="土木費該当値テキスト"/>
        <xdr:cNvSpPr txBox="1"/>
      </xdr:nvSpPr>
      <xdr:spPr>
        <a:xfrm>
          <a:off x="10528300" y="167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132992</xdr:rowOff>
    </xdr:from>
    <xdr:to>
      <xdr:col>50</xdr:col>
      <xdr:colOff>165100</xdr:colOff>
      <xdr:row>98</xdr:row>
      <xdr:rowOff>63142</xdr:rowOff>
    </xdr:to>
    <xdr:sp macro="" textlink="">
      <xdr:nvSpPr>
        <xdr:cNvPr id="480" name="楕円 479"/>
        <xdr:cNvSpPr/>
      </xdr:nvSpPr>
      <xdr:spPr>
        <a:xfrm>
          <a:off x="9588500" y="167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79669</xdr:rowOff>
    </xdr:from>
    <xdr:ext cx="534377" cy="259045"/>
    <xdr:sp macro="" textlink="">
      <xdr:nvSpPr>
        <xdr:cNvPr id="481" name="テキスト ボックス 480"/>
        <xdr:cNvSpPr txBox="1"/>
      </xdr:nvSpPr>
      <xdr:spPr>
        <a:xfrm>
          <a:off x="9372111" y="165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153361</xdr:rowOff>
    </xdr:from>
    <xdr:to>
      <xdr:col>46</xdr:col>
      <xdr:colOff>38100</xdr:colOff>
      <xdr:row>98</xdr:row>
      <xdr:rowOff>83511</xdr:rowOff>
    </xdr:to>
    <xdr:sp macro="" textlink="">
      <xdr:nvSpPr>
        <xdr:cNvPr id="482" name="楕円 481"/>
        <xdr:cNvSpPr/>
      </xdr:nvSpPr>
      <xdr:spPr>
        <a:xfrm>
          <a:off x="8699500" y="167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74638</xdr:rowOff>
    </xdr:from>
    <xdr:ext cx="534377" cy="259045"/>
    <xdr:sp macro="" textlink="">
      <xdr:nvSpPr>
        <xdr:cNvPr id="483" name="テキスト ボックス 482"/>
        <xdr:cNvSpPr txBox="1"/>
      </xdr:nvSpPr>
      <xdr:spPr>
        <a:xfrm>
          <a:off x="8483111" y="168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149847</xdr:rowOff>
    </xdr:from>
    <xdr:to>
      <xdr:col>41</xdr:col>
      <xdr:colOff>101600</xdr:colOff>
      <xdr:row>98</xdr:row>
      <xdr:rowOff>79997</xdr:rowOff>
    </xdr:to>
    <xdr:sp macro="" textlink="">
      <xdr:nvSpPr>
        <xdr:cNvPr id="484" name="楕円 483"/>
        <xdr:cNvSpPr/>
      </xdr:nvSpPr>
      <xdr:spPr>
        <a:xfrm>
          <a:off x="7810500" y="167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71124</xdr:rowOff>
    </xdr:from>
    <xdr:ext cx="534377" cy="259045"/>
    <xdr:sp macro="" textlink="">
      <xdr:nvSpPr>
        <xdr:cNvPr id="485" name="テキスト ボックス 484"/>
        <xdr:cNvSpPr txBox="1"/>
      </xdr:nvSpPr>
      <xdr:spPr>
        <a:xfrm>
          <a:off x="7594111" y="168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139940</xdr:rowOff>
    </xdr:from>
    <xdr:to>
      <xdr:col>36</xdr:col>
      <xdr:colOff>165100</xdr:colOff>
      <xdr:row>98</xdr:row>
      <xdr:rowOff>70090</xdr:rowOff>
    </xdr:to>
    <xdr:sp macro="" textlink="">
      <xdr:nvSpPr>
        <xdr:cNvPr id="486" name="楕円 485"/>
        <xdr:cNvSpPr/>
      </xdr:nvSpPr>
      <xdr:spPr>
        <a:xfrm>
          <a:off x="6921500" y="16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61217</xdr:rowOff>
    </xdr:from>
    <xdr:ext cx="534377" cy="259045"/>
    <xdr:sp macro="" textlink="">
      <xdr:nvSpPr>
        <xdr:cNvPr id="487" name="テキスト ボックス 486"/>
        <xdr:cNvSpPr txBox="1"/>
      </xdr:nvSpPr>
      <xdr:spPr>
        <a:xfrm>
          <a:off x="6705111" y="1686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48009</xdr:rowOff>
    </xdr:from>
    <xdr:to>
      <xdr:col>85</xdr:col>
      <xdr:colOff>127000</xdr:colOff>
      <xdr:row>35</xdr:row>
      <xdr:rowOff>147152</xdr:rowOff>
    </xdr:to>
    <xdr:cxnSp macro="">
      <xdr:nvCxnSpPr>
        <xdr:cNvPr id="514" name="直線コネクタ 513"/>
        <xdr:cNvCxnSpPr/>
      </xdr:nvCxnSpPr>
      <xdr:spPr>
        <a:xfrm flipV="1">
          <a:off x="15481300" y="6048759"/>
          <a:ext cx="838200" cy="9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59416</xdr:rowOff>
    </xdr:from>
    <xdr:to>
      <xdr:col>81</xdr:col>
      <xdr:colOff>50800</xdr:colOff>
      <xdr:row>35</xdr:row>
      <xdr:rowOff>147152</xdr:rowOff>
    </xdr:to>
    <xdr:cxnSp macro="">
      <xdr:nvCxnSpPr>
        <xdr:cNvPr id="517" name="直線コネクタ 516"/>
        <xdr:cNvCxnSpPr/>
      </xdr:nvCxnSpPr>
      <xdr:spPr>
        <a:xfrm>
          <a:off x="14592300" y="5888716"/>
          <a:ext cx="889000" cy="2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59416</xdr:rowOff>
    </xdr:from>
    <xdr:to>
      <xdr:col>76</xdr:col>
      <xdr:colOff>114300</xdr:colOff>
      <xdr:row>36</xdr:row>
      <xdr:rowOff>11364</xdr:rowOff>
    </xdr:to>
    <xdr:cxnSp macro="">
      <xdr:nvCxnSpPr>
        <xdr:cNvPr id="520" name="直線コネクタ 519"/>
        <xdr:cNvCxnSpPr/>
      </xdr:nvCxnSpPr>
      <xdr:spPr>
        <a:xfrm flipV="1">
          <a:off x="13703300" y="5888716"/>
          <a:ext cx="889000" cy="29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112497</xdr:rowOff>
    </xdr:from>
    <xdr:to>
      <xdr:col>71</xdr:col>
      <xdr:colOff>177800</xdr:colOff>
      <xdr:row>36</xdr:row>
      <xdr:rowOff>11364</xdr:rowOff>
    </xdr:to>
    <xdr:cxnSp macro="">
      <xdr:nvCxnSpPr>
        <xdr:cNvPr id="523" name="直線コネクタ 522"/>
        <xdr:cNvCxnSpPr/>
      </xdr:nvCxnSpPr>
      <xdr:spPr>
        <a:xfrm>
          <a:off x="12814300" y="5941797"/>
          <a:ext cx="889000" cy="2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57810</xdr:rowOff>
    </xdr:from>
    <xdr:to>
      <xdr:col>72</xdr:col>
      <xdr:colOff>38100</xdr:colOff>
      <xdr:row>35</xdr:row>
      <xdr:rowOff>159410</xdr:rowOff>
    </xdr:to>
    <xdr:sp macro="" textlink="">
      <xdr:nvSpPr>
        <xdr:cNvPr id="524" name="フローチャート: 判断 523"/>
        <xdr:cNvSpPr/>
      </xdr:nvSpPr>
      <xdr:spPr>
        <a:xfrm>
          <a:off x="13652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4487</xdr:rowOff>
    </xdr:from>
    <xdr:ext cx="534377" cy="259045"/>
    <xdr:sp macro="" textlink="">
      <xdr:nvSpPr>
        <xdr:cNvPr id="525" name="テキスト ボックス 524"/>
        <xdr:cNvSpPr txBox="1"/>
      </xdr:nvSpPr>
      <xdr:spPr>
        <a:xfrm>
          <a:off x="13436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107097</xdr:rowOff>
    </xdr:from>
    <xdr:to>
      <xdr:col>67</xdr:col>
      <xdr:colOff>101600</xdr:colOff>
      <xdr:row>36</xdr:row>
      <xdr:rowOff>37247</xdr:rowOff>
    </xdr:to>
    <xdr:sp macro="" textlink="">
      <xdr:nvSpPr>
        <xdr:cNvPr id="526" name="フローチャート: 判断 525"/>
        <xdr:cNvSpPr/>
      </xdr:nvSpPr>
      <xdr:spPr>
        <a:xfrm>
          <a:off x="12763500" y="6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28374</xdr:rowOff>
    </xdr:from>
    <xdr:ext cx="534377" cy="259045"/>
    <xdr:sp macro="" textlink="">
      <xdr:nvSpPr>
        <xdr:cNvPr id="527" name="テキスト ボックス 526"/>
        <xdr:cNvSpPr txBox="1"/>
      </xdr:nvSpPr>
      <xdr:spPr>
        <a:xfrm>
          <a:off x="12547111" y="62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168659</xdr:rowOff>
    </xdr:from>
    <xdr:to>
      <xdr:col>85</xdr:col>
      <xdr:colOff>177800</xdr:colOff>
      <xdr:row>35</xdr:row>
      <xdr:rowOff>98809</xdr:rowOff>
    </xdr:to>
    <xdr:sp macro="" textlink="">
      <xdr:nvSpPr>
        <xdr:cNvPr id="533" name="楕円 532"/>
        <xdr:cNvSpPr/>
      </xdr:nvSpPr>
      <xdr:spPr>
        <a:xfrm>
          <a:off x="16268700" y="5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20086</xdr:rowOff>
    </xdr:from>
    <xdr:ext cx="534377" cy="259045"/>
    <xdr:sp macro="" textlink="">
      <xdr:nvSpPr>
        <xdr:cNvPr id="534" name="消防費該当値テキスト"/>
        <xdr:cNvSpPr txBox="1"/>
      </xdr:nvSpPr>
      <xdr:spPr>
        <a:xfrm>
          <a:off x="16370300" y="58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96352</xdr:rowOff>
    </xdr:from>
    <xdr:to>
      <xdr:col>81</xdr:col>
      <xdr:colOff>101600</xdr:colOff>
      <xdr:row>36</xdr:row>
      <xdr:rowOff>26502</xdr:rowOff>
    </xdr:to>
    <xdr:sp macro="" textlink="">
      <xdr:nvSpPr>
        <xdr:cNvPr id="535" name="楕円 534"/>
        <xdr:cNvSpPr/>
      </xdr:nvSpPr>
      <xdr:spPr>
        <a:xfrm>
          <a:off x="15430500" y="60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17629</xdr:rowOff>
    </xdr:from>
    <xdr:ext cx="534377" cy="259045"/>
    <xdr:sp macro="" textlink="">
      <xdr:nvSpPr>
        <xdr:cNvPr id="536" name="テキスト ボックス 535"/>
        <xdr:cNvSpPr txBox="1"/>
      </xdr:nvSpPr>
      <xdr:spPr>
        <a:xfrm>
          <a:off x="15214111" y="61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8616</xdr:rowOff>
    </xdr:from>
    <xdr:to>
      <xdr:col>76</xdr:col>
      <xdr:colOff>165100</xdr:colOff>
      <xdr:row>34</xdr:row>
      <xdr:rowOff>110216</xdr:rowOff>
    </xdr:to>
    <xdr:sp macro="" textlink="">
      <xdr:nvSpPr>
        <xdr:cNvPr id="537" name="楕円 536"/>
        <xdr:cNvSpPr/>
      </xdr:nvSpPr>
      <xdr:spPr>
        <a:xfrm>
          <a:off x="14541500" y="58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126743</xdr:rowOff>
    </xdr:from>
    <xdr:ext cx="534377" cy="259045"/>
    <xdr:sp macro="" textlink="">
      <xdr:nvSpPr>
        <xdr:cNvPr id="538" name="テキスト ボックス 537"/>
        <xdr:cNvSpPr txBox="1"/>
      </xdr:nvSpPr>
      <xdr:spPr>
        <a:xfrm>
          <a:off x="14325111" y="56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132014</xdr:rowOff>
    </xdr:from>
    <xdr:to>
      <xdr:col>72</xdr:col>
      <xdr:colOff>38100</xdr:colOff>
      <xdr:row>36</xdr:row>
      <xdr:rowOff>62164</xdr:rowOff>
    </xdr:to>
    <xdr:sp macro="" textlink="">
      <xdr:nvSpPr>
        <xdr:cNvPr id="539" name="楕円 538"/>
        <xdr:cNvSpPr/>
      </xdr:nvSpPr>
      <xdr:spPr>
        <a:xfrm>
          <a:off x="13652500" y="61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53291</xdr:rowOff>
    </xdr:from>
    <xdr:ext cx="534377" cy="259045"/>
    <xdr:sp macro="" textlink="">
      <xdr:nvSpPr>
        <xdr:cNvPr id="540" name="テキスト ボックス 539"/>
        <xdr:cNvSpPr txBox="1"/>
      </xdr:nvSpPr>
      <xdr:spPr>
        <a:xfrm>
          <a:off x="13436111" y="62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61697</xdr:rowOff>
    </xdr:from>
    <xdr:to>
      <xdr:col>67</xdr:col>
      <xdr:colOff>101600</xdr:colOff>
      <xdr:row>34</xdr:row>
      <xdr:rowOff>163297</xdr:rowOff>
    </xdr:to>
    <xdr:sp macro="" textlink="">
      <xdr:nvSpPr>
        <xdr:cNvPr id="541" name="楕円 540"/>
        <xdr:cNvSpPr/>
      </xdr:nvSpPr>
      <xdr:spPr>
        <a:xfrm>
          <a:off x="12763500" y="58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8374</xdr:rowOff>
    </xdr:from>
    <xdr:ext cx="534377" cy="259045"/>
    <xdr:sp macro="" textlink="">
      <xdr:nvSpPr>
        <xdr:cNvPr id="542" name="テキスト ボックス 541"/>
        <xdr:cNvSpPr txBox="1"/>
      </xdr:nvSpPr>
      <xdr:spPr>
        <a:xfrm>
          <a:off x="12547111" y="56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69641</xdr:rowOff>
    </xdr:from>
    <xdr:to>
      <xdr:col>85</xdr:col>
      <xdr:colOff>127000</xdr:colOff>
      <xdr:row>57</xdr:row>
      <xdr:rowOff>91267</xdr:rowOff>
    </xdr:to>
    <xdr:cxnSp macro="">
      <xdr:nvCxnSpPr>
        <xdr:cNvPr id="571" name="直線コネクタ 570"/>
        <xdr:cNvCxnSpPr/>
      </xdr:nvCxnSpPr>
      <xdr:spPr>
        <a:xfrm flipV="1">
          <a:off x="15481300" y="984229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83594</xdr:rowOff>
    </xdr:from>
    <xdr:to>
      <xdr:col>81</xdr:col>
      <xdr:colOff>50800</xdr:colOff>
      <xdr:row>57</xdr:row>
      <xdr:rowOff>91267</xdr:rowOff>
    </xdr:to>
    <xdr:cxnSp macro="">
      <xdr:nvCxnSpPr>
        <xdr:cNvPr id="574" name="直線コネクタ 573"/>
        <xdr:cNvCxnSpPr/>
      </xdr:nvCxnSpPr>
      <xdr:spPr>
        <a:xfrm>
          <a:off x="14592300" y="9856244"/>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57114</xdr:rowOff>
    </xdr:from>
    <xdr:to>
      <xdr:col>76</xdr:col>
      <xdr:colOff>114300</xdr:colOff>
      <xdr:row>57</xdr:row>
      <xdr:rowOff>83594</xdr:rowOff>
    </xdr:to>
    <xdr:cxnSp macro="">
      <xdr:nvCxnSpPr>
        <xdr:cNvPr id="577" name="直線コネクタ 576"/>
        <xdr:cNvCxnSpPr/>
      </xdr:nvCxnSpPr>
      <xdr:spPr>
        <a:xfrm>
          <a:off x="13703300" y="9829764"/>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65908</xdr:rowOff>
    </xdr:from>
    <xdr:to>
      <xdr:col>71</xdr:col>
      <xdr:colOff>177800</xdr:colOff>
      <xdr:row>57</xdr:row>
      <xdr:rowOff>57114</xdr:rowOff>
    </xdr:to>
    <xdr:cxnSp macro="">
      <xdr:nvCxnSpPr>
        <xdr:cNvPr id="580" name="直線コネクタ 579"/>
        <xdr:cNvCxnSpPr/>
      </xdr:nvCxnSpPr>
      <xdr:spPr>
        <a:xfrm>
          <a:off x="12814300" y="9667108"/>
          <a:ext cx="889000" cy="1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136418</xdr:rowOff>
    </xdr:from>
    <xdr:to>
      <xdr:col>72</xdr:col>
      <xdr:colOff>38100</xdr:colOff>
      <xdr:row>57</xdr:row>
      <xdr:rowOff>66568</xdr:rowOff>
    </xdr:to>
    <xdr:sp macro="" textlink="">
      <xdr:nvSpPr>
        <xdr:cNvPr id="581" name="フローチャート: 判断 580"/>
        <xdr:cNvSpPr/>
      </xdr:nvSpPr>
      <xdr:spPr>
        <a:xfrm>
          <a:off x="13652500" y="973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83095</xdr:rowOff>
    </xdr:from>
    <xdr:ext cx="534377" cy="259045"/>
    <xdr:sp macro="" textlink="">
      <xdr:nvSpPr>
        <xdr:cNvPr id="582" name="テキスト ボックス 581"/>
        <xdr:cNvSpPr txBox="1"/>
      </xdr:nvSpPr>
      <xdr:spPr>
        <a:xfrm>
          <a:off x="13436111" y="95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88168</xdr:rowOff>
    </xdr:from>
    <xdr:to>
      <xdr:col>67</xdr:col>
      <xdr:colOff>101600</xdr:colOff>
      <xdr:row>57</xdr:row>
      <xdr:rowOff>18318</xdr:rowOff>
    </xdr:to>
    <xdr:sp macro="" textlink="">
      <xdr:nvSpPr>
        <xdr:cNvPr id="583" name="フローチャート: 判断 582"/>
        <xdr:cNvSpPr/>
      </xdr:nvSpPr>
      <xdr:spPr>
        <a:xfrm>
          <a:off x="12763500" y="968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9445</xdr:rowOff>
    </xdr:from>
    <xdr:ext cx="534377" cy="259045"/>
    <xdr:sp macro="" textlink="">
      <xdr:nvSpPr>
        <xdr:cNvPr id="584" name="テキスト ボックス 583"/>
        <xdr:cNvSpPr txBox="1"/>
      </xdr:nvSpPr>
      <xdr:spPr>
        <a:xfrm>
          <a:off x="12547111" y="97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18841</xdr:rowOff>
    </xdr:from>
    <xdr:to>
      <xdr:col>85</xdr:col>
      <xdr:colOff>177800</xdr:colOff>
      <xdr:row>57</xdr:row>
      <xdr:rowOff>120441</xdr:rowOff>
    </xdr:to>
    <xdr:sp macro="" textlink="">
      <xdr:nvSpPr>
        <xdr:cNvPr id="590" name="楕円 589"/>
        <xdr:cNvSpPr/>
      </xdr:nvSpPr>
      <xdr:spPr>
        <a:xfrm>
          <a:off x="16268700" y="97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105218</xdr:rowOff>
    </xdr:from>
    <xdr:ext cx="534377" cy="259045"/>
    <xdr:sp macro="" textlink="">
      <xdr:nvSpPr>
        <xdr:cNvPr id="591" name="教育費該当値テキスト"/>
        <xdr:cNvSpPr txBox="1"/>
      </xdr:nvSpPr>
      <xdr:spPr>
        <a:xfrm>
          <a:off x="16370300" y="9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40467</xdr:rowOff>
    </xdr:from>
    <xdr:to>
      <xdr:col>81</xdr:col>
      <xdr:colOff>101600</xdr:colOff>
      <xdr:row>57</xdr:row>
      <xdr:rowOff>142067</xdr:rowOff>
    </xdr:to>
    <xdr:sp macro="" textlink="">
      <xdr:nvSpPr>
        <xdr:cNvPr id="592" name="楕円 591"/>
        <xdr:cNvSpPr/>
      </xdr:nvSpPr>
      <xdr:spPr>
        <a:xfrm>
          <a:off x="15430500" y="98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133194</xdr:rowOff>
    </xdr:from>
    <xdr:ext cx="534377" cy="259045"/>
    <xdr:sp macro="" textlink="">
      <xdr:nvSpPr>
        <xdr:cNvPr id="593" name="テキスト ボックス 592"/>
        <xdr:cNvSpPr txBox="1"/>
      </xdr:nvSpPr>
      <xdr:spPr>
        <a:xfrm>
          <a:off x="15214111" y="99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32794</xdr:rowOff>
    </xdr:from>
    <xdr:to>
      <xdr:col>76</xdr:col>
      <xdr:colOff>165100</xdr:colOff>
      <xdr:row>57</xdr:row>
      <xdr:rowOff>134394</xdr:rowOff>
    </xdr:to>
    <xdr:sp macro="" textlink="">
      <xdr:nvSpPr>
        <xdr:cNvPr id="594" name="楕円 593"/>
        <xdr:cNvSpPr/>
      </xdr:nvSpPr>
      <xdr:spPr>
        <a:xfrm>
          <a:off x="14541500" y="98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125521</xdr:rowOff>
    </xdr:from>
    <xdr:ext cx="534377" cy="259045"/>
    <xdr:sp macro="" textlink="">
      <xdr:nvSpPr>
        <xdr:cNvPr id="595" name="テキスト ボックス 594"/>
        <xdr:cNvSpPr txBox="1"/>
      </xdr:nvSpPr>
      <xdr:spPr>
        <a:xfrm>
          <a:off x="14325111" y="989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6314</xdr:rowOff>
    </xdr:from>
    <xdr:to>
      <xdr:col>72</xdr:col>
      <xdr:colOff>38100</xdr:colOff>
      <xdr:row>57</xdr:row>
      <xdr:rowOff>107914</xdr:rowOff>
    </xdr:to>
    <xdr:sp macro="" textlink="">
      <xdr:nvSpPr>
        <xdr:cNvPr id="596" name="楕円 595"/>
        <xdr:cNvSpPr/>
      </xdr:nvSpPr>
      <xdr:spPr>
        <a:xfrm>
          <a:off x="13652500" y="97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99041</xdr:rowOff>
    </xdr:from>
    <xdr:ext cx="534377" cy="259045"/>
    <xdr:sp macro="" textlink="">
      <xdr:nvSpPr>
        <xdr:cNvPr id="597" name="テキスト ボックス 596"/>
        <xdr:cNvSpPr txBox="1"/>
      </xdr:nvSpPr>
      <xdr:spPr>
        <a:xfrm>
          <a:off x="13436111" y="98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15108</xdr:rowOff>
    </xdr:from>
    <xdr:to>
      <xdr:col>67</xdr:col>
      <xdr:colOff>101600</xdr:colOff>
      <xdr:row>56</xdr:row>
      <xdr:rowOff>116708</xdr:rowOff>
    </xdr:to>
    <xdr:sp macro="" textlink="">
      <xdr:nvSpPr>
        <xdr:cNvPr id="598" name="楕円 597"/>
        <xdr:cNvSpPr/>
      </xdr:nvSpPr>
      <xdr:spPr>
        <a:xfrm>
          <a:off x="12763500" y="96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133235</xdr:rowOff>
    </xdr:from>
    <xdr:ext cx="534377" cy="259045"/>
    <xdr:sp macro="" textlink="">
      <xdr:nvSpPr>
        <xdr:cNvPr id="599" name="テキスト ボックス 598"/>
        <xdr:cNvSpPr txBox="1"/>
      </xdr:nvSpPr>
      <xdr:spPr>
        <a:xfrm>
          <a:off x="12547111" y="93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42030</xdr:rowOff>
    </xdr:from>
    <xdr:to>
      <xdr:col>85</xdr:col>
      <xdr:colOff>127000</xdr:colOff>
      <xdr:row>79</xdr:row>
      <xdr:rowOff>44450</xdr:rowOff>
    </xdr:to>
    <xdr:cxnSp macro="">
      <xdr:nvCxnSpPr>
        <xdr:cNvPr id="628" name="直線コネクタ 627"/>
        <xdr:cNvCxnSpPr/>
      </xdr:nvCxnSpPr>
      <xdr:spPr>
        <a:xfrm flipV="1">
          <a:off x="15481300" y="13586580"/>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23400</xdr:rowOff>
    </xdr:from>
    <xdr:to>
      <xdr:col>81</xdr:col>
      <xdr:colOff>50800</xdr:colOff>
      <xdr:row>79</xdr:row>
      <xdr:rowOff>44450</xdr:rowOff>
    </xdr:to>
    <xdr:cxnSp macro="">
      <xdr:nvCxnSpPr>
        <xdr:cNvPr id="631" name="直線コネクタ 630"/>
        <xdr:cNvCxnSpPr/>
      </xdr:nvCxnSpPr>
      <xdr:spPr>
        <a:xfrm>
          <a:off x="14592300" y="13567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14256</xdr:rowOff>
    </xdr:from>
    <xdr:to>
      <xdr:col>76</xdr:col>
      <xdr:colOff>114300</xdr:colOff>
      <xdr:row>79</xdr:row>
      <xdr:rowOff>23400</xdr:rowOff>
    </xdr:to>
    <xdr:cxnSp macro="">
      <xdr:nvCxnSpPr>
        <xdr:cNvPr id="634" name="直線コネクタ 633"/>
        <xdr:cNvCxnSpPr/>
      </xdr:nvCxnSpPr>
      <xdr:spPr>
        <a:xfrm>
          <a:off x="13703300" y="135588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14256</xdr:rowOff>
    </xdr:from>
    <xdr:to>
      <xdr:col>71</xdr:col>
      <xdr:colOff>177800</xdr:colOff>
      <xdr:row>79</xdr:row>
      <xdr:rowOff>30124</xdr:rowOff>
    </xdr:to>
    <xdr:cxnSp macro="">
      <xdr:nvCxnSpPr>
        <xdr:cNvPr id="637" name="直線コネクタ 636"/>
        <xdr:cNvCxnSpPr/>
      </xdr:nvCxnSpPr>
      <xdr:spPr>
        <a:xfrm flipV="1">
          <a:off x="12814300" y="13558806"/>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128543</xdr:rowOff>
    </xdr:from>
    <xdr:to>
      <xdr:col>72</xdr:col>
      <xdr:colOff>38100</xdr:colOff>
      <xdr:row>79</xdr:row>
      <xdr:rowOff>58693</xdr:rowOff>
    </xdr:to>
    <xdr:sp macro="" textlink="">
      <xdr:nvSpPr>
        <xdr:cNvPr id="638" name="フローチャート: 判断 637"/>
        <xdr:cNvSpPr/>
      </xdr:nvSpPr>
      <xdr:spPr>
        <a:xfrm>
          <a:off x="13652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75220</xdr:rowOff>
    </xdr:from>
    <xdr:ext cx="469744" cy="259045"/>
    <xdr:sp macro="" textlink="">
      <xdr:nvSpPr>
        <xdr:cNvPr id="639" name="テキスト ボックス 638"/>
        <xdr:cNvSpPr txBox="1"/>
      </xdr:nvSpPr>
      <xdr:spPr>
        <a:xfrm>
          <a:off x="13468428" y="1327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119056</xdr:rowOff>
    </xdr:from>
    <xdr:to>
      <xdr:col>67</xdr:col>
      <xdr:colOff>101600</xdr:colOff>
      <xdr:row>79</xdr:row>
      <xdr:rowOff>49206</xdr:rowOff>
    </xdr:to>
    <xdr:sp macro="" textlink="">
      <xdr:nvSpPr>
        <xdr:cNvPr id="640" name="フローチャート: 判断 639"/>
        <xdr:cNvSpPr/>
      </xdr:nvSpPr>
      <xdr:spPr>
        <a:xfrm>
          <a:off x="12763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65733</xdr:rowOff>
    </xdr:from>
    <xdr:ext cx="469744" cy="259045"/>
    <xdr:sp macro="" textlink="">
      <xdr:nvSpPr>
        <xdr:cNvPr id="641" name="テキスト ボックス 640"/>
        <xdr:cNvSpPr txBox="1"/>
      </xdr:nvSpPr>
      <xdr:spPr>
        <a:xfrm>
          <a:off x="12579428"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162680</xdr:rowOff>
    </xdr:from>
    <xdr:to>
      <xdr:col>85</xdr:col>
      <xdr:colOff>177800</xdr:colOff>
      <xdr:row>79</xdr:row>
      <xdr:rowOff>92830</xdr:rowOff>
    </xdr:to>
    <xdr:sp macro="" textlink="">
      <xdr:nvSpPr>
        <xdr:cNvPr id="647" name="楕円 646"/>
        <xdr:cNvSpPr/>
      </xdr:nvSpPr>
      <xdr:spPr>
        <a:xfrm>
          <a:off x="162687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92777</xdr:rowOff>
    </xdr:from>
    <xdr:ext cx="378565" cy="259045"/>
    <xdr:sp macro="" textlink="">
      <xdr:nvSpPr>
        <xdr:cNvPr id="648" name="災害復旧費該当値テキスト"/>
        <xdr:cNvSpPr txBox="1"/>
      </xdr:nvSpPr>
      <xdr:spPr>
        <a:xfrm>
          <a:off x="16370300" y="134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144050</xdr:rowOff>
    </xdr:from>
    <xdr:to>
      <xdr:col>76</xdr:col>
      <xdr:colOff>165100</xdr:colOff>
      <xdr:row>79</xdr:row>
      <xdr:rowOff>74200</xdr:rowOff>
    </xdr:to>
    <xdr:sp macro="" textlink="">
      <xdr:nvSpPr>
        <xdr:cNvPr id="651" name="楕円 650"/>
        <xdr:cNvSpPr/>
      </xdr:nvSpPr>
      <xdr:spPr>
        <a:xfrm>
          <a:off x="14541500" y="13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65327</xdr:rowOff>
    </xdr:from>
    <xdr:ext cx="469744" cy="259045"/>
    <xdr:sp macro="" textlink="">
      <xdr:nvSpPr>
        <xdr:cNvPr id="652" name="テキスト ボックス 651"/>
        <xdr:cNvSpPr txBox="1"/>
      </xdr:nvSpPr>
      <xdr:spPr>
        <a:xfrm>
          <a:off x="14357428" y="136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134906</xdr:rowOff>
    </xdr:from>
    <xdr:to>
      <xdr:col>72</xdr:col>
      <xdr:colOff>38100</xdr:colOff>
      <xdr:row>79</xdr:row>
      <xdr:rowOff>65056</xdr:rowOff>
    </xdr:to>
    <xdr:sp macro="" textlink="">
      <xdr:nvSpPr>
        <xdr:cNvPr id="653" name="楕円 652"/>
        <xdr:cNvSpPr/>
      </xdr:nvSpPr>
      <xdr:spPr>
        <a:xfrm>
          <a:off x="13652500" y="135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56183</xdr:rowOff>
    </xdr:from>
    <xdr:ext cx="469744" cy="259045"/>
    <xdr:sp macro="" textlink="">
      <xdr:nvSpPr>
        <xdr:cNvPr id="654" name="テキスト ボックス 653"/>
        <xdr:cNvSpPr txBox="1"/>
      </xdr:nvSpPr>
      <xdr:spPr>
        <a:xfrm>
          <a:off x="13468428" y="136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150774</xdr:rowOff>
    </xdr:from>
    <xdr:to>
      <xdr:col>67</xdr:col>
      <xdr:colOff>101600</xdr:colOff>
      <xdr:row>79</xdr:row>
      <xdr:rowOff>80924</xdr:rowOff>
    </xdr:to>
    <xdr:sp macro="" textlink="">
      <xdr:nvSpPr>
        <xdr:cNvPr id="655" name="楕円 654"/>
        <xdr:cNvSpPr/>
      </xdr:nvSpPr>
      <xdr:spPr>
        <a:xfrm>
          <a:off x="12763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72051</xdr:rowOff>
    </xdr:from>
    <xdr:ext cx="378565" cy="259045"/>
    <xdr:sp macro="" textlink="">
      <xdr:nvSpPr>
        <xdr:cNvPr id="656" name="テキスト ボックス 655"/>
        <xdr:cNvSpPr txBox="1"/>
      </xdr:nvSpPr>
      <xdr:spPr>
        <a:xfrm>
          <a:off x="12625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113269</xdr:rowOff>
    </xdr:from>
    <xdr:to>
      <xdr:col>85</xdr:col>
      <xdr:colOff>127000</xdr:colOff>
      <xdr:row>98</xdr:row>
      <xdr:rowOff>115381</xdr:rowOff>
    </xdr:to>
    <xdr:cxnSp macro="">
      <xdr:nvCxnSpPr>
        <xdr:cNvPr id="688" name="直線コネクタ 687"/>
        <xdr:cNvCxnSpPr/>
      </xdr:nvCxnSpPr>
      <xdr:spPr>
        <a:xfrm flipV="1">
          <a:off x="15481300" y="16915369"/>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107783</xdr:rowOff>
    </xdr:from>
    <xdr:to>
      <xdr:col>81</xdr:col>
      <xdr:colOff>50800</xdr:colOff>
      <xdr:row>98</xdr:row>
      <xdr:rowOff>115381</xdr:rowOff>
    </xdr:to>
    <xdr:cxnSp macro="">
      <xdr:nvCxnSpPr>
        <xdr:cNvPr id="691" name="直線コネクタ 690"/>
        <xdr:cNvCxnSpPr/>
      </xdr:nvCxnSpPr>
      <xdr:spPr>
        <a:xfrm>
          <a:off x="14592300" y="16909883"/>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53637</xdr:rowOff>
    </xdr:from>
    <xdr:to>
      <xdr:col>76</xdr:col>
      <xdr:colOff>114300</xdr:colOff>
      <xdr:row>98</xdr:row>
      <xdr:rowOff>107783</xdr:rowOff>
    </xdr:to>
    <xdr:cxnSp macro="">
      <xdr:nvCxnSpPr>
        <xdr:cNvPr id="694" name="直線コネクタ 693"/>
        <xdr:cNvCxnSpPr/>
      </xdr:nvCxnSpPr>
      <xdr:spPr>
        <a:xfrm>
          <a:off x="13703300" y="16855737"/>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160775</xdr:rowOff>
    </xdr:from>
    <xdr:to>
      <xdr:col>71</xdr:col>
      <xdr:colOff>177800</xdr:colOff>
      <xdr:row>98</xdr:row>
      <xdr:rowOff>53637</xdr:rowOff>
    </xdr:to>
    <xdr:cxnSp macro="">
      <xdr:nvCxnSpPr>
        <xdr:cNvPr id="697" name="直線コネクタ 696"/>
        <xdr:cNvCxnSpPr/>
      </xdr:nvCxnSpPr>
      <xdr:spPr>
        <a:xfrm>
          <a:off x="12814300" y="1679142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99721</xdr:rowOff>
    </xdr:from>
    <xdr:to>
      <xdr:col>72</xdr:col>
      <xdr:colOff>38100</xdr:colOff>
      <xdr:row>97</xdr:row>
      <xdr:rowOff>29871</xdr:rowOff>
    </xdr:to>
    <xdr:sp macro="" textlink="">
      <xdr:nvSpPr>
        <xdr:cNvPr id="698" name="フローチャート: 判断 697"/>
        <xdr:cNvSpPr/>
      </xdr:nvSpPr>
      <xdr:spPr>
        <a:xfrm>
          <a:off x="13652500" y="165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46398</xdr:rowOff>
    </xdr:from>
    <xdr:ext cx="534377" cy="259045"/>
    <xdr:sp macro="" textlink="">
      <xdr:nvSpPr>
        <xdr:cNvPr id="699" name="テキスト ボックス 698"/>
        <xdr:cNvSpPr txBox="1"/>
      </xdr:nvSpPr>
      <xdr:spPr>
        <a:xfrm>
          <a:off x="13436111" y="163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81073</xdr:rowOff>
    </xdr:from>
    <xdr:to>
      <xdr:col>67</xdr:col>
      <xdr:colOff>101600</xdr:colOff>
      <xdr:row>97</xdr:row>
      <xdr:rowOff>11223</xdr:rowOff>
    </xdr:to>
    <xdr:sp macro="" textlink="">
      <xdr:nvSpPr>
        <xdr:cNvPr id="700" name="フローチャート: 判断 699"/>
        <xdr:cNvSpPr/>
      </xdr:nvSpPr>
      <xdr:spPr>
        <a:xfrm>
          <a:off x="12763500" y="165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27750</xdr:rowOff>
    </xdr:from>
    <xdr:ext cx="534377" cy="259045"/>
    <xdr:sp macro="" textlink="">
      <xdr:nvSpPr>
        <xdr:cNvPr id="701" name="テキスト ボックス 700"/>
        <xdr:cNvSpPr txBox="1"/>
      </xdr:nvSpPr>
      <xdr:spPr>
        <a:xfrm>
          <a:off x="12547111" y="163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62469</xdr:rowOff>
    </xdr:from>
    <xdr:to>
      <xdr:col>85</xdr:col>
      <xdr:colOff>177800</xdr:colOff>
      <xdr:row>98</xdr:row>
      <xdr:rowOff>164069</xdr:rowOff>
    </xdr:to>
    <xdr:sp macro="" textlink="">
      <xdr:nvSpPr>
        <xdr:cNvPr id="707" name="楕円 706"/>
        <xdr:cNvSpPr/>
      </xdr:nvSpPr>
      <xdr:spPr>
        <a:xfrm>
          <a:off x="16268700" y="168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40896</xdr:rowOff>
    </xdr:from>
    <xdr:ext cx="534377" cy="259045"/>
    <xdr:sp macro="" textlink="">
      <xdr:nvSpPr>
        <xdr:cNvPr id="708" name="公債費該当値テキスト"/>
        <xdr:cNvSpPr txBox="1"/>
      </xdr:nvSpPr>
      <xdr:spPr>
        <a:xfrm>
          <a:off x="16370300" y="168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64581</xdr:rowOff>
    </xdr:from>
    <xdr:to>
      <xdr:col>81</xdr:col>
      <xdr:colOff>101600</xdr:colOff>
      <xdr:row>98</xdr:row>
      <xdr:rowOff>166181</xdr:rowOff>
    </xdr:to>
    <xdr:sp macro="" textlink="">
      <xdr:nvSpPr>
        <xdr:cNvPr id="709" name="楕円 708"/>
        <xdr:cNvSpPr/>
      </xdr:nvSpPr>
      <xdr:spPr>
        <a:xfrm>
          <a:off x="15430500" y="168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157308</xdr:rowOff>
    </xdr:from>
    <xdr:ext cx="534377" cy="259045"/>
    <xdr:sp macro="" textlink="">
      <xdr:nvSpPr>
        <xdr:cNvPr id="710" name="テキスト ボックス 709"/>
        <xdr:cNvSpPr txBox="1"/>
      </xdr:nvSpPr>
      <xdr:spPr>
        <a:xfrm>
          <a:off x="15214111" y="169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56983</xdr:rowOff>
    </xdr:from>
    <xdr:to>
      <xdr:col>76</xdr:col>
      <xdr:colOff>165100</xdr:colOff>
      <xdr:row>98</xdr:row>
      <xdr:rowOff>158583</xdr:rowOff>
    </xdr:to>
    <xdr:sp macro="" textlink="">
      <xdr:nvSpPr>
        <xdr:cNvPr id="711" name="楕円 710"/>
        <xdr:cNvSpPr/>
      </xdr:nvSpPr>
      <xdr:spPr>
        <a:xfrm>
          <a:off x="14541500" y="16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149710</xdr:rowOff>
    </xdr:from>
    <xdr:ext cx="534377" cy="259045"/>
    <xdr:sp macro="" textlink="">
      <xdr:nvSpPr>
        <xdr:cNvPr id="712" name="テキスト ボックス 711"/>
        <xdr:cNvSpPr txBox="1"/>
      </xdr:nvSpPr>
      <xdr:spPr>
        <a:xfrm>
          <a:off x="14325111" y="1695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2837</xdr:rowOff>
    </xdr:from>
    <xdr:to>
      <xdr:col>72</xdr:col>
      <xdr:colOff>38100</xdr:colOff>
      <xdr:row>98</xdr:row>
      <xdr:rowOff>104437</xdr:rowOff>
    </xdr:to>
    <xdr:sp macro="" textlink="">
      <xdr:nvSpPr>
        <xdr:cNvPr id="713" name="楕円 712"/>
        <xdr:cNvSpPr/>
      </xdr:nvSpPr>
      <xdr:spPr>
        <a:xfrm>
          <a:off x="13652500" y="168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95564</xdr:rowOff>
    </xdr:from>
    <xdr:ext cx="534377" cy="259045"/>
    <xdr:sp macro="" textlink="">
      <xdr:nvSpPr>
        <xdr:cNvPr id="714" name="テキスト ボックス 713"/>
        <xdr:cNvSpPr txBox="1"/>
      </xdr:nvSpPr>
      <xdr:spPr>
        <a:xfrm>
          <a:off x="13436111" y="168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109975</xdr:rowOff>
    </xdr:from>
    <xdr:to>
      <xdr:col>67</xdr:col>
      <xdr:colOff>101600</xdr:colOff>
      <xdr:row>98</xdr:row>
      <xdr:rowOff>40125</xdr:rowOff>
    </xdr:to>
    <xdr:sp macro="" textlink="">
      <xdr:nvSpPr>
        <xdr:cNvPr id="715" name="楕円 714"/>
        <xdr:cNvSpPr/>
      </xdr:nvSpPr>
      <xdr:spPr>
        <a:xfrm>
          <a:off x="12763500" y="167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31252</xdr:rowOff>
    </xdr:from>
    <xdr:ext cx="534377" cy="259045"/>
    <xdr:sp macro="" textlink="">
      <xdr:nvSpPr>
        <xdr:cNvPr id="716" name="テキスト ボックス 715"/>
        <xdr:cNvSpPr txBox="1"/>
      </xdr:nvSpPr>
      <xdr:spPr>
        <a:xfrm>
          <a:off x="12547111" y="1683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157607</xdr:rowOff>
    </xdr:from>
    <xdr:to>
      <xdr:col>102</xdr:col>
      <xdr:colOff>114300</xdr:colOff>
      <xdr:row>39</xdr:row>
      <xdr:rowOff>44450</xdr:rowOff>
    </xdr:to>
    <xdr:cxnSp macro="">
      <xdr:nvCxnSpPr>
        <xdr:cNvPr id="754" name="直線コネクタ 753"/>
        <xdr:cNvCxnSpPr/>
      </xdr:nvCxnSpPr>
      <xdr:spPr>
        <a:xfrm>
          <a:off x="18656300" y="5815457"/>
          <a:ext cx="889000" cy="91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25290</xdr:rowOff>
    </xdr:from>
    <xdr:ext cx="378565" cy="259045"/>
    <xdr:sp macro="" textlink="">
      <xdr:nvSpPr>
        <xdr:cNvPr id="756" name="テキスト ボックス 755"/>
        <xdr:cNvSpPr txBox="1"/>
      </xdr:nvSpPr>
      <xdr:spPr>
        <a:xfrm>
          <a:off x="19356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57" name="フローチャート: 判断 756"/>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19321</xdr:rowOff>
    </xdr:from>
    <xdr:ext cx="378565" cy="259045"/>
    <xdr:sp macro="" textlink="">
      <xdr:nvSpPr>
        <xdr:cNvPr id="758" name="テキスト ボックス 757"/>
        <xdr:cNvSpPr txBox="1"/>
      </xdr:nvSpPr>
      <xdr:spPr>
        <a:xfrm>
          <a:off x="18467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106807</xdr:rowOff>
    </xdr:from>
    <xdr:to>
      <xdr:col>98</xdr:col>
      <xdr:colOff>38100</xdr:colOff>
      <xdr:row>34</xdr:row>
      <xdr:rowOff>36957</xdr:rowOff>
    </xdr:to>
    <xdr:sp macro="" textlink="">
      <xdr:nvSpPr>
        <xdr:cNvPr id="772" name="楕円 771"/>
        <xdr:cNvSpPr/>
      </xdr:nvSpPr>
      <xdr:spPr>
        <a:xfrm>
          <a:off x="18605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53484</xdr:rowOff>
    </xdr:from>
    <xdr:ext cx="469744" cy="259045"/>
    <xdr:sp macro="" textlink="">
      <xdr:nvSpPr>
        <xdr:cNvPr id="773" name="テキスト ボックス 772"/>
        <xdr:cNvSpPr txBox="1"/>
      </xdr:nvSpPr>
      <xdr:spPr>
        <a:xfrm>
          <a:off x="18421428"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商工費、消防費は、</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類似団体内平均値を上回って</a:t>
          </a:r>
          <a:r>
            <a:rPr kumimoji="1" lang="ja-JP" altLang="en-US" sz="1100">
              <a:solidFill>
                <a:schemeClr val="dk1"/>
              </a:solidFill>
              <a:effectLst/>
              <a:latin typeface="+mn-lt"/>
              <a:ea typeface="+mn-ea"/>
              <a:cs typeface="+mn-cs"/>
            </a:rPr>
            <a:t>おり、本市の基幹産業が観光であることや</a:t>
          </a:r>
          <a:r>
            <a:rPr kumimoji="0"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消防業務、廃棄物処理施設を単独で運営</a:t>
          </a:r>
          <a:r>
            <a:rPr lang="ja-JP" altLang="en-US" sz="1100">
              <a:solidFill>
                <a:schemeClr val="dk1"/>
              </a:solidFill>
              <a:effectLst/>
              <a:latin typeface="+mn-lt"/>
              <a:ea typeface="+mn-ea"/>
              <a:cs typeface="+mn-cs"/>
            </a:rPr>
            <a:t>していることが数値が高い要因である。</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総務費は、</a:t>
          </a:r>
          <a:r>
            <a:rPr lang="ja-JP" altLang="en-US" sz="1100" b="0" i="0" baseline="0">
              <a:solidFill>
                <a:schemeClr val="dk1"/>
              </a:solidFill>
              <a:effectLst/>
              <a:latin typeface="+mn-lt"/>
              <a:ea typeface="+mn-ea"/>
              <a:cs typeface="+mn-cs"/>
            </a:rPr>
            <a:t>熱海市</a:t>
          </a:r>
          <a:r>
            <a:rPr lang="en-US" altLang="ja-JP" sz="1100" b="0" i="0" baseline="0">
              <a:solidFill>
                <a:schemeClr val="dk1"/>
              </a:solidFill>
              <a:effectLst/>
              <a:latin typeface="+mn-lt"/>
              <a:ea typeface="+mn-ea"/>
              <a:cs typeface="+mn-cs"/>
            </a:rPr>
            <a:t>DM</a:t>
          </a:r>
          <a:r>
            <a:rPr lang="ja-JP" altLang="en-US" sz="1100" b="0" i="0" baseline="0">
              <a:solidFill>
                <a:schemeClr val="dk1"/>
              </a:solidFill>
              <a:effectLst/>
              <a:latin typeface="+mn-lt"/>
              <a:ea typeface="+mn-ea"/>
              <a:cs typeface="+mn-cs"/>
            </a:rPr>
            <a:t>データ作成業務委託、基幹系情報システム保守業務委託等</a:t>
          </a:r>
          <a:r>
            <a:rPr kumimoji="1" lang="ja-JP" altLang="en-US" sz="1100" b="0" i="0" baseline="0">
              <a:solidFill>
                <a:schemeClr val="dk1"/>
              </a:solidFill>
              <a:effectLst/>
              <a:latin typeface="+mn-lt"/>
              <a:ea typeface="+mn-ea"/>
              <a:cs typeface="+mn-cs"/>
            </a:rPr>
            <a:t>の増加したが、自治体情報セキュリティ対策が皆減したことにより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臨時福祉給付金給付事業の皆減したが、</a:t>
          </a:r>
          <a:r>
            <a:rPr kumimoji="1" lang="ja-JP" altLang="ja-JP" sz="1100">
              <a:solidFill>
                <a:schemeClr val="dk1"/>
              </a:solidFill>
              <a:effectLst/>
              <a:latin typeface="+mn-lt"/>
              <a:ea typeface="+mn-ea"/>
              <a:cs typeface="+mn-cs"/>
            </a:rPr>
            <a:t>経済対策臨時福祉給付金事業の増加や</a:t>
          </a:r>
          <a:r>
            <a:rPr kumimoji="1" lang="ja-JP" altLang="en-US" sz="1100">
              <a:solidFill>
                <a:schemeClr val="dk1"/>
              </a:solidFill>
              <a:effectLst/>
              <a:latin typeface="+mn-lt"/>
              <a:ea typeface="+mn-ea"/>
              <a:cs typeface="+mn-cs"/>
            </a:rPr>
            <a:t>後</a:t>
          </a:r>
          <a:r>
            <a:rPr lang="ja-JP" altLang="en-US" sz="1100" b="0" i="0" baseline="0">
              <a:solidFill>
                <a:schemeClr val="dk1"/>
              </a:solidFill>
              <a:effectLst/>
              <a:latin typeface="+mn-lt"/>
              <a:ea typeface="+mn-ea"/>
              <a:cs typeface="+mn-cs"/>
            </a:rPr>
            <a:t>期特会繰出金、介護保険事業特別会計への繰出金の増加や</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年度開園小規模保育事業経費の皆増等により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は、森林保護事業経費の自伐型林業研修業務委託が皆増したが、初島漁港施設改修事業費、県営網代漁港漁場整備事業費の県営事業負担金の減少により、前年度から減少した。今後は、初島交流広場整備事業等により増加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a:t>
          </a:r>
          <a:r>
            <a:rPr lang="ja-JP" altLang="en-US" sz="1100" b="0" i="0" baseline="0">
              <a:solidFill>
                <a:schemeClr val="dk1"/>
              </a:solidFill>
              <a:effectLst/>
              <a:latin typeface="+mn-lt"/>
              <a:ea typeface="+mn-ea"/>
              <a:cs typeface="+mn-cs"/>
            </a:rPr>
            <a:t>火葬場施設</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号炉全面交換工事の皆増、廃棄物処理施設経費エコプラント保全工事の増加等により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しており、平成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年度にエコプラントの保全工事が完了するが、平成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年度以降も施設の延伸のため維持補修工事費が継続的にかかる予定。</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a:t>
          </a:r>
          <a:r>
            <a:rPr lang="ja-JP" altLang="en-US" sz="1100" b="0" i="0" baseline="0">
              <a:solidFill>
                <a:schemeClr val="dk1"/>
              </a:solidFill>
              <a:effectLst/>
              <a:latin typeface="+mn-lt"/>
              <a:ea typeface="+mn-ea"/>
              <a:cs typeface="+mn-cs"/>
            </a:rPr>
            <a:t>熱海港港湾調査（クルーズ船）業務委託の皆増、静岡</a:t>
          </a:r>
          <a:r>
            <a:rPr lang="en-US" altLang="ja-JP" sz="1100" b="0" i="0" baseline="0">
              <a:solidFill>
                <a:schemeClr val="dk1"/>
              </a:solidFill>
              <a:effectLst/>
              <a:latin typeface="+mn-lt"/>
              <a:ea typeface="+mn-ea"/>
              <a:cs typeface="+mn-cs"/>
            </a:rPr>
            <a:t>DC</a:t>
          </a:r>
          <a:r>
            <a:rPr lang="ja-JP" altLang="en-US" sz="1100" b="0" i="0" baseline="0">
              <a:solidFill>
                <a:schemeClr val="dk1"/>
              </a:solidFill>
              <a:effectLst/>
              <a:latin typeface="+mn-lt"/>
              <a:ea typeface="+mn-ea"/>
              <a:cs typeface="+mn-cs"/>
            </a:rPr>
            <a:t>推進事業業務委託の皆増したものの、さくらの名所散策路整備事業費の減少により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en-US" altLang="ja-JP" sz="1100">
              <a:solidFill>
                <a:schemeClr val="dk1"/>
              </a:solidFill>
              <a:effectLst/>
              <a:latin typeface="+mn-lt"/>
              <a:ea typeface="+mn-ea"/>
              <a:cs typeface="+mn-cs"/>
            </a:rPr>
            <a:t>2019</a:t>
          </a:r>
          <a:r>
            <a:rPr kumimoji="1" lang="ja-JP" altLang="en-US" sz="1100">
              <a:solidFill>
                <a:schemeClr val="dk1"/>
              </a:solidFill>
              <a:effectLst/>
              <a:latin typeface="+mn-lt"/>
              <a:ea typeface="+mn-ea"/>
              <a:cs typeface="+mn-cs"/>
            </a:rPr>
            <a:t>年ラグビーワールドカップ、</a:t>
          </a:r>
          <a:r>
            <a:rPr kumimoji="1" lang="en-US" altLang="ja-JP" sz="1100">
              <a:solidFill>
                <a:schemeClr val="dk1"/>
              </a:solidFill>
              <a:effectLst/>
              <a:latin typeface="+mn-lt"/>
              <a:ea typeface="+mn-ea"/>
              <a:cs typeface="+mn-cs"/>
            </a:rPr>
            <a:t>2020</a:t>
          </a:r>
          <a:r>
            <a:rPr kumimoji="1" lang="ja-JP" altLang="en-US" sz="1100">
              <a:solidFill>
                <a:schemeClr val="dk1"/>
              </a:solidFill>
              <a:effectLst/>
              <a:latin typeface="+mn-lt"/>
              <a:ea typeface="+mn-ea"/>
              <a:cs typeface="+mn-cs"/>
            </a:rPr>
            <a:t>年東京オリンピックに向けた経費が想定される。</a:t>
          </a:r>
          <a:endParaRPr lang="ja-JP" altLang="ja-JP" sz="1400">
            <a:effectLst/>
          </a:endParaRPr>
        </a:p>
        <a:p>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消防団第</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分団詰所新設工事、各分団経費の増加等により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している。市単独で消防業務を運営していることから、全国、県、類似団体平均を上回っている状況である。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教育費は、外国人ＡＬＴ経費、小学校校舎等改修経費、中学校校舎等改修経費の増により前年度から増加している。学校施設の屋根、外壁、設備が老朽化による維持補修時期を迎えていることによる。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標準財政規模に対する残高の比率は、対前年度比で</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年度は、消防団詰所新設工事や学校改修等の臨時的な財政需要があったため、実質単年度収支は赤字となったが、財政調整基金の取崩しにより、実質収支は黒字となっている。なお、平成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年度の財政調整基金残高は、若干減少したものの決算剰余金積立を行ったため、標準財政規模の</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％以上を確保している。</a:t>
          </a:r>
          <a:r>
            <a:rPr kumimoji="1" lang="ja-JP" altLang="ja-JP" sz="1100">
              <a:solidFill>
                <a:schemeClr val="dk1"/>
              </a:solidFill>
              <a:effectLst/>
              <a:latin typeface="+mn-lt"/>
              <a:ea typeface="+mn-ea"/>
              <a:cs typeface="+mn-cs"/>
            </a:rPr>
            <a:t>今後も、計画的な基金の積立や取崩し、事業の見直しを健全な財政運営に努める。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水道事業会計及び温泉事業会計でマイナスとなっていたが、これは地方公営企業法等の改正に伴う新会計基準の適用に伴い、計上不足額も含め計上された引当金繰入額の影響によるところが大きかったため</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は、全ての会計で黒字となっている。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前年度と比較して</a:t>
          </a:r>
          <a:r>
            <a:rPr lang="ja-JP" altLang="ja-JP" sz="1100">
              <a:solidFill>
                <a:schemeClr val="dk1"/>
              </a:solidFill>
              <a:effectLst/>
              <a:latin typeface="+mn-lt"/>
              <a:ea typeface="+mn-ea"/>
              <a:cs typeface="+mn-cs"/>
            </a:rPr>
            <a:t>標準財政規模比が大幅に上昇した国民健康保険事業特別会計は、歳入の前期高齢者交付金が増加したことによるものであり、また、下水道事業会計については、ホテル・旅館、マンション等の下水道使用料の収入が増加したためであ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水道事業会計、下水道事業会計、温泉事業会計については、経営戦略等の計画に基づき</a:t>
          </a:r>
          <a:r>
            <a:rPr lang="ja-JP" altLang="en-US" sz="1100">
              <a:solidFill>
                <a:schemeClr val="dk1"/>
              </a:solidFill>
              <a:effectLst/>
              <a:latin typeface="+mn-lt"/>
              <a:ea typeface="+mn-ea"/>
              <a:cs typeface="+mn-cs"/>
            </a:rPr>
            <a:t>、その他の事業会計についても、</a:t>
          </a:r>
          <a:r>
            <a:rPr lang="ja-JP" altLang="ja-JP" sz="1100">
              <a:solidFill>
                <a:schemeClr val="dk1"/>
              </a:solidFill>
              <a:effectLst/>
              <a:latin typeface="+mn-lt"/>
              <a:ea typeface="+mn-ea"/>
              <a:cs typeface="+mn-cs"/>
            </a:rPr>
            <a:t>一般会計の繰出金に依存しないように、健全な財政運営に努めていく。</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18848791</v>
      </c>
      <c r="BO4" s="372"/>
      <c r="BP4" s="372"/>
      <c r="BQ4" s="372"/>
      <c r="BR4" s="372"/>
      <c r="BS4" s="372"/>
      <c r="BT4" s="372"/>
      <c r="BU4" s="373"/>
      <c r="BV4" s="371">
        <v>18555325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8.6</v>
      </c>
      <c r="CU4" s="378"/>
      <c r="CV4" s="378"/>
      <c r="CW4" s="378"/>
      <c r="CX4" s="378"/>
      <c r="CY4" s="378"/>
      <c r="CZ4" s="378"/>
      <c r="DA4" s="379"/>
      <c r="DB4" s="377">
        <v>8.6999999999999993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17842179</v>
      </c>
      <c r="BO5" s="409"/>
      <c r="BP5" s="409"/>
      <c r="BQ5" s="409"/>
      <c r="BR5" s="409"/>
      <c r="BS5" s="409"/>
      <c r="BT5" s="409"/>
      <c r="BU5" s="410"/>
      <c r="BV5" s="408">
        <v>17647374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85.8</v>
      </c>
      <c r="CU5" s="406"/>
      <c r="CV5" s="406"/>
      <c r="CW5" s="406"/>
      <c r="CX5" s="406"/>
      <c r="CY5" s="406"/>
      <c r="CZ5" s="406"/>
      <c r="DA5" s="407"/>
      <c r="DB5" s="405">
        <v>83.3</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1006612</v>
      </c>
      <c r="BO6" s="409"/>
      <c r="BP6" s="409"/>
      <c r="BQ6" s="409"/>
      <c r="BR6" s="409"/>
      <c r="BS6" s="409"/>
      <c r="BT6" s="409"/>
      <c r="BU6" s="410"/>
      <c r="BV6" s="408">
        <v>907951</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90</v>
      </c>
      <c r="CU6" s="446"/>
      <c r="CV6" s="446"/>
      <c r="CW6" s="446"/>
      <c r="CX6" s="446"/>
      <c r="CY6" s="446"/>
      <c r="CZ6" s="446"/>
      <c r="DA6" s="447"/>
      <c r="DB6" s="445">
        <v>87.5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147609</v>
      </c>
      <c r="BO7" s="409"/>
      <c r="BP7" s="409"/>
      <c r="BQ7" s="409"/>
      <c r="BR7" s="409"/>
      <c r="BS7" s="409"/>
      <c r="BT7" s="409"/>
      <c r="BU7" s="410"/>
      <c r="BV7" s="408">
        <v>35772</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10022491</v>
      </c>
      <c r="CU7" s="409"/>
      <c r="CV7" s="409"/>
      <c r="CW7" s="409"/>
      <c r="CX7" s="409"/>
      <c r="CY7" s="409"/>
      <c r="CZ7" s="409"/>
      <c r="DA7" s="410"/>
      <c r="DB7" s="408">
        <v>9985367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859003</v>
      </c>
      <c r="BO8" s="409"/>
      <c r="BP8" s="409"/>
      <c r="BQ8" s="409"/>
      <c r="BR8" s="409"/>
      <c r="BS8" s="409"/>
      <c r="BT8" s="409"/>
      <c r="BU8" s="410"/>
      <c r="BV8" s="408">
        <v>872179</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0.92</v>
      </c>
      <c r="CU8" s="449"/>
      <c r="CV8" s="449"/>
      <c r="CW8" s="449"/>
      <c r="CX8" s="449"/>
      <c r="CY8" s="449"/>
      <c r="CZ8" s="449"/>
      <c r="DA8" s="450"/>
      <c r="DB8" s="448">
        <v>0.92</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37544</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-13176</v>
      </c>
      <c r="BO9" s="409"/>
      <c r="BP9" s="409"/>
      <c r="BQ9" s="409"/>
      <c r="BR9" s="409"/>
      <c r="BS9" s="409"/>
      <c r="BT9" s="409"/>
      <c r="BU9" s="410"/>
      <c r="BV9" s="408">
        <v>-263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12.1</v>
      </c>
      <c r="CU9" s="406"/>
      <c r="CV9" s="406"/>
      <c r="CW9" s="406"/>
      <c r="CX9" s="406"/>
      <c r="CY9" s="406"/>
      <c r="CZ9" s="406"/>
      <c r="DA9" s="407"/>
      <c r="DB9" s="405">
        <v>12.4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39611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12857</v>
      </c>
      <c r="BO10" s="409"/>
      <c r="BP10" s="409"/>
      <c r="BQ10" s="409"/>
      <c r="BR10" s="409"/>
      <c r="BS10" s="409"/>
      <c r="BT10" s="409"/>
      <c r="BU10" s="410"/>
      <c r="BV10" s="408">
        <v>84301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37510</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534567</v>
      </c>
      <c r="BO12" s="409"/>
      <c r="BP12" s="409"/>
      <c r="BQ12" s="409"/>
      <c r="BR12" s="409"/>
      <c r="BS12" s="409"/>
      <c r="BT12" s="409"/>
      <c r="BU12" s="410"/>
      <c r="BV12" s="408">
        <v>6600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37065</v>
      </c>
      <c r="S13" s="490"/>
      <c r="T13" s="490"/>
      <c r="U13" s="490"/>
      <c r="V13" s="491"/>
      <c r="W13" s="424" t="s">
        <v>132</v>
      </c>
      <c r="X13" s="425"/>
      <c r="Y13" s="425"/>
      <c r="Z13" s="425"/>
      <c r="AA13" s="425"/>
      <c r="AB13" s="415"/>
      <c r="AC13" s="459">
        <v>265</v>
      </c>
      <c r="AD13" s="460"/>
      <c r="AE13" s="460"/>
      <c r="AF13" s="460"/>
      <c r="AG13" s="499"/>
      <c r="AH13" s="459">
        <v>286</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-534886</v>
      </c>
      <c r="BO13" s="409"/>
      <c r="BP13" s="409"/>
      <c r="BQ13" s="409"/>
      <c r="BR13" s="409"/>
      <c r="BS13" s="409"/>
      <c r="BT13" s="409"/>
      <c r="BU13" s="410"/>
      <c r="BV13" s="408">
        <v>77438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4.4000000000000004</v>
      </c>
      <c r="CU13" s="406"/>
      <c r="CV13" s="406"/>
      <c r="CW13" s="406"/>
      <c r="CX13" s="406"/>
      <c r="CY13" s="406"/>
      <c r="CZ13" s="406"/>
      <c r="DA13" s="407"/>
      <c r="DB13" s="405">
        <v>5.4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37733</v>
      </c>
      <c r="S14" s="490"/>
      <c r="T14" s="490"/>
      <c r="U14" s="490"/>
      <c r="V14" s="491"/>
      <c r="W14" s="398"/>
      <c r="X14" s="399"/>
      <c r="Y14" s="399"/>
      <c r="Z14" s="399"/>
      <c r="AA14" s="399"/>
      <c r="AB14" s="388"/>
      <c r="AC14" s="492">
        <v>1.6</v>
      </c>
      <c r="AD14" s="493"/>
      <c r="AE14" s="493"/>
      <c r="AF14" s="493"/>
      <c r="AG14" s="494"/>
      <c r="AH14" s="492">
        <v>1.6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9.1999999999999993</v>
      </c>
      <c r="CU14" s="504"/>
      <c r="CV14" s="504"/>
      <c r="CW14" s="504"/>
      <c r="CX14" s="504"/>
      <c r="CY14" s="504"/>
      <c r="CZ14" s="504"/>
      <c r="DA14" s="505"/>
      <c r="DB14" s="503">
        <v>6.3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37343</v>
      </c>
      <c r="S15" s="490"/>
      <c r="T15" s="490"/>
      <c r="U15" s="490"/>
      <c r="V15" s="491"/>
      <c r="W15" s="424" t="s">
        <v>140</v>
      </c>
      <c r="X15" s="425"/>
      <c r="Y15" s="425"/>
      <c r="Z15" s="425"/>
      <c r="AA15" s="425"/>
      <c r="AB15" s="415"/>
      <c r="AC15" s="459">
        <v>2045</v>
      </c>
      <c r="AD15" s="460"/>
      <c r="AE15" s="460"/>
      <c r="AF15" s="460"/>
      <c r="AG15" s="499"/>
      <c r="AH15" s="459">
        <v>2159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6761583</v>
      </c>
      <c r="BO15" s="372"/>
      <c r="BP15" s="372"/>
      <c r="BQ15" s="372"/>
      <c r="BR15" s="372"/>
      <c r="BS15" s="372"/>
      <c r="BT15" s="372"/>
      <c r="BU15" s="373"/>
      <c r="BV15" s="371">
        <v>6791220</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12.4</v>
      </c>
      <c r="AD16" s="493"/>
      <c r="AE16" s="493"/>
      <c r="AF16" s="493"/>
      <c r="AG16" s="494"/>
      <c r="AH16" s="492">
        <v>12.3</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7349424</v>
      </c>
      <c r="BO16" s="409"/>
      <c r="BP16" s="409"/>
      <c r="BQ16" s="409"/>
      <c r="BR16" s="409"/>
      <c r="BS16" s="409"/>
      <c r="BT16" s="409"/>
      <c r="BU16" s="410"/>
      <c r="BV16" s="408">
        <v>7360630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14120</v>
      </c>
      <c r="AD17" s="460"/>
      <c r="AE17" s="460"/>
      <c r="AF17" s="460"/>
      <c r="AG17" s="499"/>
      <c r="AH17" s="459">
        <v>15102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8813512</v>
      </c>
      <c r="BO17" s="409"/>
      <c r="BP17" s="409"/>
      <c r="BQ17" s="409"/>
      <c r="BR17" s="409"/>
      <c r="BS17" s="409"/>
      <c r="BT17" s="409"/>
      <c r="BU17" s="410"/>
      <c r="BV17" s="408">
        <v>8857539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61.78</v>
      </c>
      <c r="M18" s="521"/>
      <c r="N18" s="521"/>
      <c r="O18" s="521"/>
      <c r="P18" s="521"/>
      <c r="Q18" s="521"/>
      <c r="R18" s="522"/>
      <c r="S18" s="522"/>
      <c r="T18" s="522"/>
      <c r="U18" s="522"/>
      <c r="V18" s="523"/>
      <c r="W18" s="426"/>
      <c r="X18" s="427"/>
      <c r="Y18" s="427"/>
      <c r="Z18" s="427"/>
      <c r="AA18" s="427"/>
      <c r="AB18" s="418"/>
      <c r="AC18" s="524">
        <v>85.9</v>
      </c>
      <c r="AD18" s="525"/>
      <c r="AE18" s="525"/>
      <c r="AF18" s="525"/>
      <c r="AG18" s="526"/>
      <c r="AH18" s="524">
        <v>86.1</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9025279</v>
      </c>
      <c r="BO18" s="409"/>
      <c r="BP18" s="409"/>
      <c r="BQ18" s="409"/>
      <c r="BR18" s="409"/>
      <c r="BS18" s="409"/>
      <c r="BT18" s="409"/>
      <c r="BU18" s="410"/>
      <c r="BV18" s="408">
        <v>8713976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608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13582664</v>
      </c>
      <c r="BO19" s="409"/>
      <c r="BP19" s="409"/>
      <c r="BQ19" s="409"/>
      <c r="BR19" s="409"/>
      <c r="BS19" s="409"/>
      <c r="BT19" s="409"/>
      <c r="BU19" s="410"/>
      <c r="BV19" s="408">
        <v>13246789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18846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16169854</v>
      </c>
      <c r="BO23" s="409"/>
      <c r="BP23" s="409"/>
      <c r="BQ23" s="409"/>
      <c r="BR23" s="409"/>
      <c r="BS23" s="409"/>
      <c r="BT23" s="409"/>
      <c r="BU23" s="410"/>
      <c r="BV23" s="408">
        <v>16273466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7480</v>
      </c>
      <c r="R24" s="460"/>
      <c r="S24" s="460"/>
      <c r="T24" s="460"/>
      <c r="U24" s="460"/>
      <c r="V24" s="499"/>
      <c r="W24" s="558"/>
      <c r="X24" s="546"/>
      <c r="Y24" s="547"/>
      <c r="Z24" s="458" t="s">
        <v>164</v>
      </c>
      <c r="AA24" s="438"/>
      <c r="AB24" s="438"/>
      <c r="AC24" s="438"/>
      <c r="AD24" s="438"/>
      <c r="AE24" s="438"/>
      <c r="AF24" s="438"/>
      <c r="AG24" s="439"/>
      <c r="AH24" s="459">
        <v>398</v>
      </c>
      <c r="AI24" s="460"/>
      <c r="AJ24" s="460"/>
      <c r="AK24" s="460"/>
      <c r="AL24" s="499"/>
      <c r="AM24" s="459">
        <v>1247332</v>
      </c>
      <c r="AN24" s="460"/>
      <c r="AO24" s="460"/>
      <c r="AP24" s="460"/>
      <c r="AQ24" s="460"/>
      <c r="AR24" s="499"/>
      <c r="AS24" s="459">
        <v>3134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10997611</v>
      </c>
      <c r="BO24" s="409"/>
      <c r="BP24" s="409"/>
      <c r="BQ24" s="409"/>
      <c r="BR24" s="409"/>
      <c r="BS24" s="409"/>
      <c r="BT24" s="409"/>
      <c r="BU24" s="410"/>
      <c r="BV24" s="408">
        <v>11215889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6290</v>
      </c>
      <c r="R25" s="460"/>
      <c r="S25" s="460"/>
      <c r="T25" s="460"/>
      <c r="U25" s="460"/>
      <c r="V25" s="499"/>
      <c r="W25" s="558"/>
      <c r="X25" s="546"/>
      <c r="Y25" s="547"/>
      <c r="Z25" s="458" t="s">
        <v>167</v>
      </c>
      <c r="AA25" s="438"/>
      <c r="AB25" s="438"/>
      <c r="AC25" s="438"/>
      <c r="AD25" s="438"/>
      <c r="AE25" s="438"/>
      <c r="AF25" s="438"/>
      <c r="AG25" s="439"/>
      <c r="AH25" s="459">
        <v>86</v>
      </c>
      <c r="AI25" s="460"/>
      <c r="AJ25" s="460"/>
      <c r="AK25" s="460"/>
      <c r="AL25" s="499"/>
      <c r="AM25" s="459">
        <v>231856</v>
      </c>
      <c r="AN25" s="460"/>
      <c r="AO25" s="460"/>
      <c r="AP25" s="460"/>
      <c r="AQ25" s="460"/>
      <c r="AR25" s="499"/>
      <c r="AS25" s="459">
        <v>2696</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2368957</v>
      </c>
      <c r="BO25" s="372"/>
      <c r="BP25" s="372"/>
      <c r="BQ25" s="372"/>
      <c r="BR25" s="372"/>
      <c r="BS25" s="372"/>
      <c r="BT25" s="372"/>
      <c r="BU25" s="373"/>
      <c r="BV25" s="371">
        <v>1781637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5610</v>
      </c>
      <c r="R26" s="460"/>
      <c r="S26" s="460"/>
      <c r="T26" s="460"/>
      <c r="U26" s="460"/>
      <c r="V26" s="499"/>
      <c r="W26" s="558"/>
      <c r="X26" s="546"/>
      <c r="Y26" s="547"/>
      <c r="Z26" s="458" t="s">
        <v>170</v>
      </c>
      <c r="AA26" s="568"/>
      <c r="AB26" s="568"/>
      <c r="AC26" s="568"/>
      <c r="AD26" s="568"/>
      <c r="AE26" s="568"/>
      <c r="AF26" s="568"/>
      <c r="AG26" s="569"/>
      <c r="AH26" s="459">
        <v>24</v>
      </c>
      <c r="AI26" s="460"/>
      <c r="AJ26" s="460"/>
      <c r="AK26" s="460"/>
      <c r="AL26" s="499"/>
      <c r="AM26" s="459">
        <v>86304</v>
      </c>
      <c r="AN26" s="460"/>
      <c r="AO26" s="460"/>
      <c r="AP26" s="460"/>
      <c r="AQ26" s="460"/>
      <c r="AR26" s="499"/>
      <c r="AS26" s="459">
        <v>3596</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4650</v>
      </c>
      <c r="R27" s="460"/>
      <c r="S27" s="460"/>
      <c r="T27" s="460"/>
      <c r="U27" s="460"/>
      <c r="V27" s="499"/>
      <c r="W27" s="558"/>
      <c r="X27" s="546"/>
      <c r="Y27" s="547"/>
      <c r="Z27" s="458" t="s">
        <v>173</v>
      </c>
      <c r="AA27" s="438"/>
      <c r="AB27" s="438"/>
      <c r="AC27" s="438"/>
      <c r="AD27" s="438"/>
      <c r="AE27" s="438"/>
      <c r="AF27" s="438"/>
      <c r="AG27" s="439"/>
      <c r="AH27" s="459">
        <v>30</v>
      </c>
      <c r="AI27" s="460"/>
      <c r="AJ27" s="460"/>
      <c r="AK27" s="460"/>
      <c r="AL27" s="499"/>
      <c r="AM27" s="459">
        <v>88264</v>
      </c>
      <c r="AN27" s="460"/>
      <c r="AO27" s="460"/>
      <c r="AP27" s="460"/>
      <c r="AQ27" s="460"/>
      <c r="AR27" s="499"/>
      <c r="AS27" s="459">
        <v>2942</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121</v>
      </c>
      <c r="BO27" s="582"/>
      <c r="BP27" s="582"/>
      <c r="BQ27" s="582"/>
      <c r="BR27" s="582"/>
      <c r="BS27" s="582"/>
      <c r="BT27" s="582"/>
      <c r="BU27" s="583"/>
      <c r="BV27" s="581" t="s">
        <v>121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4250</v>
      </c>
      <c r="R28" s="460"/>
      <c r="S28" s="460"/>
      <c r="T28" s="460"/>
      <c r="U28" s="460"/>
      <c r="V28" s="499"/>
      <c r="W28" s="558"/>
      <c r="X28" s="546"/>
      <c r="Y28" s="547"/>
      <c r="Z28" s="458" t="s">
        <v>176</v>
      </c>
      <c r="AA28" s="438"/>
      <c r="AB28" s="438"/>
      <c r="AC28" s="438"/>
      <c r="AD28" s="438"/>
      <c r="AE28" s="438"/>
      <c r="AF28" s="438"/>
      <c r="AG28" s="439"/>
      <c r="AH28" s="459" t="s">
        <v>121</v>
      </c>
      <c r="AI28" s="460"/>
      <c r="AJ28" s="460"/>
      <c r="AK28" s="460"/>
      <c r="AL28" s="499"/>
      <c r="AM28" s="459" t="s">
        <v>121</v>
      </c>
      <c r="AN28" s="460"/>
      <c r="AO28" s="460"/>
      <c r="AP28" s="460"/>
      <c r="AQ28" s="460"/>
      <c r="AR28" s="499"/>
      <c r="AS28" s="459" t="s">
        <v>121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2845562</v>
      </c>
      <c r="BO28" s="372"/>
      <c r="BP28" s="372"/>
      <c r="BQ28" s="372"/>
      <c r="BR28" s="372"/>
      <c r="BS28" s="372"/>
      <c r="BT28" s="372"/>
      <c r="BU28" s="373"/>
      <c r="BV28" s="371">
        <v>2917272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13</v>
      </c>
      <c r="M29" s="460"/>
      <c r="N29" s="460"/>
      <c r="O29" s="460"/>
      <c r="P29" s="499"/>
      <c r="Q29" s="459">
        <v>3900</v>
      </c>
      <c r="R29" s="460"/>
      <c r="S29" s="460"/>
      <c r="T29" s="460"/>
      <c r="U29" s="460"/>
      <c r="V29" s="499"/>
      <c r="W29" s="559"/>
      <c r="X29" s="560"/>
      <c r="Y29" s="561"/>
      <c r="Z29" s="458" t="s">
        <v>179</v>
      </c>
      <c r="AA29" s="438"/>
      <c r="AB29" s="438"/>
      <c r="AC29" s="438"/>
      <c r="AD29" s="438"/>
      <c r="AE29" s="438"/>
      <c r="AF29" s="438"/>
      <c r="AG29" s="439"/>
      <c r="AH29" s="459">
        <v>428</v>
      </c>
      <c r="AI29" s="460"/>
      <c r="AJ29" s="460"/>
      <c r="AK29" s="460"/>
      <c r="AL29" s="499"/>
      <c r="AM29" s="459">
        <v>1335596</v>
      </c>
      <c r="AN29" s="460"/>
      <c r="AO29" s="460"/>
      <c r="AP29" s="460"/>
      <c r="AQ29" s="460"/>
      <c r="AR29" s="499"/>
      <c r="AS29" s="459">
        <v>3121</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201776</v>
      </c>
      <c r="BO29" s="409"/>
      <c r="BP29" s="409"/>
      <c r="BQ29" s="409"/>
      <c r="BR29" s="409"/>
      <c r="BS29" s="409"/>
      <c r="BT29" s="409"/>
      <c r="BU29" s="410"/>
      <c r="BV29" s="408">
        <v>201746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102.9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1706820</v>
      </c>
      <c r="BO30" s="582"/>
      <c r="BP30" s="582"/>
      <c r="BQ30" s="582"/>
      <c r="BR30" s="582"/>
      <c r="BS30" s="582"/>
      <c r="BT30" s="582"/>
      <c r="BU30" s="583"/>
      <c r="BV30" s="581">
        <v>1735546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離島初島簡易水道事業特別会計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静岡県後期高齢者医療広域連合（普通会計）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熱海市振興公社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下水道事業会計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初島漁業集落排水処理事業特別会計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静岡県後期高齢者医療広域連合（事業会計）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熱海日金山霊園</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IF('各会計、関係団体の財政状況及び健全化判断比率'!B34="","",'各会計、関係団体の財政状況及び健全化判断比率'!B34)</f>
        <v>温泉事業会計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静岡地方税滞納整理機構</v>
      </c>
      <c r="BZ36" s="595"/>
      <c r="CA36" s="595"/>
      <c r="CB36" s="595"/>
      <c r="CC36" s="595"/>
      <c r="CD36" s="595"/>
      <c r="CE36" s="595"/>
      <c r="CF36" s="595"/>
      <c r="CG36" s="595"/>
      <c r="CH36" s="595"/>
      <c r="CI36" s="595"/>
      <c r="CJ36" s="595"/>
      <c r="CK36" s="595"/>
      <c r="CL36" s="595"/>
      <c r="CM36" s="595"/>
      <c r="CN36" s="193"/>
      <c r="CO36" s="594">
        <f t="shared" si="3"/>
        <v>16</v>
      </c>
      <c r="CP36" s="594"/>
      <c r="CQ36" s="595" t="str">
        <f>IF('各会計、関係団体の財政状況及び健全化判断比率'!BS9="","",'各会計、関係団体の財政状況及び健全化判断比率'!BS9)</f>
        <v>スパ・マリーナ熱海</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17</v>
      </c>
      <c r="CP37" s="594"/>
      <c r="CQ37" s="595" t="str">
        <f>IF('各会計、関係団体の財政状況及び健全化判断比率'!BS10="","",'各会計、関係団体の財政状況及び健全化判断比率'!BS10)</f>
        <v>熱海市土地開発公社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Fp7VSFDLTiwuik0DTpGNKKogLfBR0eEGaHQVPzAX62S2eCy8kSQ9fnw+n1zaiyScqzJqhWyswwVIHQUE4Q5Hw==" saltValue="2GTL+lVTKsWkjM0mqOHv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6" t="s">
        <v>549</v>
      </c>
      <c r="D34" s="1186"/>
      <c r="E34" s="1187"/>
      <c r="F34" s="32">
        <v>7.72</v>
      </c>
      <c r="G34" s="33" t="s">
        <v>550</v>
      </c>
      <c r="H34" s="33">
        <v>9.4499999999999993</v>
      </c>
      <c r="I34" s="33">
        <v>8.68</v>
      </c>
      <c r="J34" s="34">
        <v>9.9600000000000009</v>
      </c>
      <c r="K34" s="22"/>
      <c r="L34" s="22"/>
      <c r="M34" s="22"/>
      <c r="N34" s="22"/>
      <c r="O34" s="22"/>
      <c r="P34" s="22"/>
    </row>
    <row r="35" spans="1:16" ht="39" customHeight="1" x14ac:dyDescent="0.15">
      <c r="A35" s="22"/>
      <c r="B35" s="35"/>
      <c r="C35" s="1180" t="s">
        <v>551</v>
      </c>
      <c r="D35" s="1181"/>
      <c r="E35" s="1182"/>
      <c r="F35" s="36">
        <v>6.28</v>
      </c>
      <c r="G35" s="37">
        <v>9.73</v>
      </c>
      <c r="H35" s="37">
        <v>8.7200000000000006</v>
      </c>
      <c r="I35" s="37">
        <v>8.73</v>
      </c>
      <c r="J35" s="38">
        <v>8.57</v>
      </c>
      <c r="K35" s="22"/>
      <c r="L35" s="22"/>
      <c r="M35" s="22"/>
      <c r="N35" s="22"/>
      <c r="O35" s="22"/>
      <c r="P35" s="22"/>
    </row>
    <row r="36" spans="1:16" ht="39" customHeight="1" x14ac:dyDescent="0.15">
      <c r="A36" s="22"/>
      <c r="B36" s="35"/>
      <c r="C36" s="1180" t="s">
        <v>552</v>
      </c>
      <c r="D36" s="1181"/>
      <c r="E36" s="1182"/>
      <c r="F36" s="36">
        <v>3.26</v>
      </c>
      <c r="G36" s="37" t="s">
        <v>553</v>
      </c>
      <c r="H36" s="37">
        <v>4.4800000000000004</v>
      </c>
      <c r="I36" s="37">
        <v>5.16</v>
      </c>
      <c r="J36" s="38">
        <v>5.5</v>
      </c>
      <c r="K36" s="22"/>
      <c r="L36" s="22"/>
      <c r="M36" s="22"/>
      <c r="N36" s="22"/>
      <c r="O36" s="22"/>
      <c r="P36" s="22"/>
    </row>
    <row r="37" spans="1:16" ht="39" customHeight="1" x14ac:dyDescent="0.15">
      <c r="A37" s="22"/>
      <c r="B37" s="35"/>
      <c r="C37" s="1180" t="s">
        <v>554</v>
      </c>
      <c r="D37" s="1181"/>
      <c r="E37" s="1182"/>
      <c r="F37" s="36">
        <v>1.87</v>
      </c>
      <c r="G37" s="37">
        <v>2.64</v>
      </c>
      <c r="H37" s="37">
        <v>1.54</v>
      </c>
      <c r="I37" s="37">
        <v>2.73</v>
      </c>
      <c r="J37" s="38">
        <v>5.24</v>
      </c>
      <c r="K37" s="22"/>
      <c r="L37" s="22"/>
      <c r="M37" s="22"/>
      <c r="N37" s="22"/>
      <c r="O37" s="22"/>
      <c r="P37" s="22"/>
    </row>
    <row r="38" spans="1:16" ht="39" customHeight="1" x14ac:dyDescent="0.15">
      <c r="A38" s="22"/>
      <c r="B38" s="35"/>
      <c r="C38" s="1180" t="s">
        <v>555</v>
      </c>
      <c r="D38" s="1181"/>
      <c r="E38" s="1182"/>
      <c r="F38" s="36">
        <v>0</v>
      </c>
      <c r="G38" s="37">
        <v>5.86</v>
      </c>
      <c r="H38" s="37">
        <v>0</v>
      </c>
      <c r="I38" s="37">
        <v>0.51</v>
      </c>
      <c r="J38" s="38">
        <v>4.96</v>
      </c>
      <c r="K38" s="22"/>
      <c r="L38" s="22"/>
      <c r="M38" s="22"/>
      <c r="N38" s="22"/>
      <c r="O38" s="22"/>
      <c r="P38" s="22"/>
    </row>
    <row r="39" spans="1:16" ht="39" customHeight="1" x14ac:dyDescent="0.15">
      <c r="A39" s="22"/>
      <c r="B39" s="35"/>
      <c r="C39" s="1180" t="s">
        <v>556</v>
      </c>
      <c r="D39" s="1181"/>
      <c r="E39" s="1182"/>
      <c r="F39" s="36">
        <v>0.83</v>
      </c>
      <c r="G39" s="37">
        <v>0.66</v>
      </c>
      <c r="H39" s="37">
        <v>0.66</v>
      </c>
      <c r="I39" s="37">
        <v>2.2200000000000002</v>
      </c>
      <c r="J39" s="38">
        <v>1.5</v>
      </c>
      <c r="K39" s="22"/>
      <c r="L39" s="22"/>
      <c r="M39" s="22"/>
      <c r="N39" s="22"/>
      <c r="O39" s="22"/>
      <c r="P39" s="22"/>
    </row>
    <row r="40" spans="1:16" ht="39" customHeight="1" x14ac:dyDescent="0.15">
      <c r="A40" s="22"/>
      <c r="B40" s="35"/>
      <c r="C40" s="1180" t="s">
        <v>557</v>
      </c>
      <c r="D40" s="1181"/>
      <c r="E40" s="1182"/>
      <c r="F40" s="36">
        <v>0</v>
      </c>
      <c r="G40" s="37">
        <v>0</v>
      </c>
      <c r="H40" s="37">
        <v>0</v>
      </c>
      <c r="I40" s="37">
        <v>0.16</v>
      </c>
      <c r="J40" s="38">
        <v>0.26</v>
      </c>
      <c r="K40" s="22"/>
      <c r="L40" s="22"/>
      <c r="M40" s="22"/>
      <c r="N40" s="22"/>
      <c r="O40" s="22"/>
      <c r="P40" s="22"/>
    </row>
    <row r="41" spans="1:16" ht="39" customHeight="1" x14ac:dyDescent="0.15">
      <c r="A41" s="22"/>
      <c r="B41" s="35"/>
      <c r="C41" s="1180" t="s">
        <v>558</v>
      </c>
      <c r="D41" s="1181"/>
      <c r="E41" s="1182"/>
      <c r="F41" s="36">
        <v>0.03</v>
      </c>
      <c r="G41" s="37">
        <v>0.04</v>
      </c>
      <c r="H41" s="37">
        <v>0.06</v>
      </c>
      <c r="I41" s="37">
        <v>0.04</v>
      </c>
      <c r="J41" s="38">
        <v>0.06</v>
      </c>
      <c r="K41" s="22"/>
      <c r="L41" s="22"/>
      <c r="M41" s="22"/>
      <c r="N41" s="22"/>
      <c r="O41" s="22"/>
      <c r="P41" s="22"/>
    </row>
    <row r="42" spans="1:16" ht="39" customHeight="1" x14ac:dyDescent="0.15">
      <c r="A42" s="22"/>
      <c r="B42" s="39"/>
      <c r="C42" s="1180" t="s">
        <v>559</v>
      </c>
      <c r="D42" s="1181"/>
      <c r="E42" s="1182"/>
      <c r="F42" s="36" t="s">
        <v>499</v>
      </c>
      <c r="G42" s="37" t="s">
        <v>560</v>
      </c>
      <c r="H42" s="37" t="s">
        <v>499</v>
      </c>
      <c r="I42" s="37" t="s">
        <v>499</v>
      </c>
      <c r="J42" s="38" t="s">
        <v>499</v>
      </c>
      <c r="K42" s="22"/>
      <c r="L42" s="22"/>
      <c r="M42" s="22"/>
      <c r="N42" s="22"/>
      <c r="O42" s="22"/>
      <c r="P42" s="22"/>
    </row>
    <row r="43" spans="1:16" ht="39" customHeight="1" thickBot="1" x14ac:dyDescent="0.2">
      <c r="A43" s="22"/>
      <c r="B43" s="40"/>
      <c r="C43" s="1183" t="s">
        <v>561</v>
      </c>
      <c r="D43" s="1184"/>
      <c r="E43" s="118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bVDXdABq7rELWO3oJdxBbRqDDaWCjnnPu2zvzKNhRymR5zKiLG5gaXL7Jp/TOi3S3Yi39W93yuk22ZkgvFsw==" saltValue="2rIs8tYg+p9sh5dP3+PD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2176</v>
      </c>
      <c r="L45" s="60">
        <v>1918</v>
      </c>
      <c r="M45" s="60">
        <v>1710</v>
      </c>
      <c r="N45" s="60">
        <v>1669</v>
      </c>
      <c r="O45" s="61">
        <v>1667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x14ac:dyDescent="0.15">
      <c r="A48" s="48"/>
      <c r="B48" s="1198"/>
      <c r="C48" s="1199"/>
      <c r="D48" s="62"/>
      <c r="E48" s="1190" t="s">
        <v>15</v>
      </c>
      <c r="F48" s="1190"/>
      <c r="G48" s="1190"/>
      <c r="H48" s="1190"/>
      <c r="I48" s="1190"/>
      <c r="J48" s="1191"/>
      <c r="K48" s="63">
        <v>370</v>
      </c>
      <c r="L48" s="64">
        <v>344</v>
      </c>
      <c r="M48" s="64">
        <v>251</v>
      </c>
      <c r="N48" s="64">
        <v>334</v>
      </c>
      <c r="O48" s="65">
        <v>266</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x14ac:dyDescent="0.15">
      <c r="A50" s="48"/>
      <c r="B50" s="1198"/>
      <c r="C50" s="1199"/>
      <c r="D50" s="62"/>
      <c r="E50" s="1190" t="s">
        <v>17</v>
      </c>
      <c r="F50" s="1190"/>
      <c r="G50" s="1190"/>
      <c r="H50" s="1190"/>
      <c r="I50" s="1190"/>
      <c r="J50" s="1191"/>
      <c r="K50" s="63">
        <v>64</v>
      </c>
      <c r="L50" s="64">
        <v>62</v>
      </c>
      <c r="M50" s="64">
        <v>60</v>
      </c>
      <c r="N50" s="64">
        <v>51</v>
      </c>
      <c r="O50" s="65">
        <v>49</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1854</v>
      </c>
      <c r="L52" s="64">
        <v>1795</v>
      </c>
      <c r="M52" s="64">
        <v>1605</v>
      </c>
      <c r="N52" s="64">
        <v>1586</v>
      </c>
      <c r="O52" s="65">
        <v>1646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756</v>
      </c>
      <c r="L53" s="69">
        <v>529</v>
      </c>
      <c r="M53" s="69">
        <v>416</v>
      </c>
      <c r="N53" s="69">
        <v>468</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noUc3kJ/lEcHM0MES9wyp1PfBQmzKeTFbypRIsQcnuJlDkFaSVAMzUyWCnv/R8tkQ49WTZlTu+HPNjxbhXuSQ==" saltValue="kPLau2bwBpW/g2lVT04O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04" t="s">
        <v>24</v>
      </c>
      <c r="C41" s="1205"/>
      <c r="D41" s="81"/>
      <c r="E41" s="1210" t="s">
        <v>25</v>
      </c>
      <c r="F41" s="1210"/>
      <c r="G41" s="1210"/>
      <c r="H41" s="1211"/>
      <c r="I41" s="82">
        <v>17379</v>
      </c>
      <c r="J41" s="83">
        <v>16967</v>
      </c>
      <c r="K41" s="83">
        <v>16534</v>
      </c>
      <c r="L41" s="83">
        <v>16293</v>
      </c>
      <c r="M41" s="84">
        <v>16170</v>
      </c>
    </row>
    <row r="42" spans="2:13" ht="27.75" customHeight="1" x14ac:dyDescent="0.15">
      <c r="B42" s="1206"/>
      <c r="C42" s="1207"/>
      <c r="D42" s="85"/>
      <c r="E42" s="1212" t="s">
        <v>26</v>
      </c>
      <c r="F42" s="1212"/>
      <c r="G42" s="1212"/>
      <c r="H42" s="1213"/>
      <c r="I42" s="86">
        <v>357</v>
      </c>
      <c r="J42" s="87">
        <v>309</v>
      </c>
      <c r="K42" s="87">
        <v>260</v>
      </c>
      <c r="L42" s="87">
        <v>222</v>
      </c>
      <c r="M42" s="88">
        <v>183</v>
      </c>
    </row>
    <row r="43" spans="2:13" ht="27.75" customHeight="1" x14ac:dyDescent="0.15">
      <c r="B43" s="1206"/>
      <c r="C43" s="1207"/>
      <c r="D43" s="85"/>
      <c r="E43" s="1212" t="s">
        <v>27</v>
      </c>
      <c r="F43" s="1212"/>
      <c r="G43" s="1212"/>
      <c r="H43" s="1213"/>
      <c r="I43" s="86">
        <v>3408</v>
      </c>
      <c r="J43" s="87">
        <v>3629</v>
      </c>
      <c r="K43" s="87">
        <v>3512</v>
      </c>
      <c r="L43" s="87">
        <v>3071</v>
      </c>
      <c r="M43" s="88">
        <v>2650</v>
      </c>
    </row>
    <row r="44" spans="2:13" ht="27.75" customHeight="1" x14ac:dyDescent="0.15">
      <c r="B44" s="1206"/>
      <c r="C44" s="1207"/>
      <c r="D44" s="85"/>
      <c r="E44" s="1212" t="s">
        <v>28</v>
      </c>
      <c r="F44" s="1212"/>
      <c r="G44" s="1212"/>
      <c r="H44" s="1213"/>
      <c r="I44" s="86" t="s">
        <v>499</v>
      </c>
      <c r="J44" s="87" t="s">
        <v>499</v>
      </c>
      <c r="K44" s="87" t="s">
        <v>499</v>
      </c>
      <c r="L44" s="87" t="s">
        <v>499</v>
      </c>
      <c r="M44" s="88" t="s">
        <v>499</v>
      </c>
    </row>
    <row r="45" spans="2:13" ht="27.75" customHeight="1" x14ac:dyDescent="0.15">
      <c r="B45" s="1206"/>
      <c r="C45" s="1207"/>
      <c r="D45" s="85"/>
      <c r="E45" s="1212" t="s">
        <v>29</v>
      </c>
      <c r="F45" s="1212"/>
      <c r="G45" s="1212"/>
      <c r="H45" s="1213"/>
      <c r="I45" s="86">
        <v>3414</v>
      </c>
      <c r="J45" s="87">
        <v>3508</v>
      </c>
      <c r="K45" s="87">
        <v>2733</v>
      </c>
      <c r="L45" s="87">
        <v>2890</v>
      </c>
      <c r="M45" s="88">
        <v>2867</v>
      </c>
    </row>
    <row r="46" spans="2:13" ht="27.75" customHeight="1" x14ac:dyDescent="0.15">
      <c r="B46" s="1206"/>
      <c r="C46" s="1207"/>
      <c r="D46" s="89"/>
      <c r="E46" s="1212" t="s">
        <v>30</v>
      </c>
      <c r="F46" s="1212"/>
      <c r="G46" s="1212"/>
      <c r="H46" s="1213"/>
      <c r="I46" s="86" t="s">
        <v>499</v>
      </c>
      <c r="J46" s="87" t="s">
        <v>499</v>
      </c>
      <c r="K46" s="87" t="s">
        <v>499</v>
      </c>
      <c r="L46" s="87" t="s">
        <v>499</v>
      </c>
      <c r="M46" s="88" t="s">
        <v>499</v>
      </c>
    </row>
    <row r="47" spans="2:13" ht="27.75" customHeight="1" x14ac:dyDescent="0.15">
      <c r="B47" s="1206"/>
      <c r="C47" s="1207"/>
      <c r="D47" s="90"/>
      <c r="E47" s="1214" t="s">
        <v>31</v>
      </c>
      <c r="F47" s="1215"/>
      <c r="G47" s="1215"/>
      <c r="H47" s="1216"/>
      <c r="I47" s="86" t="s">
        <v>499</v>
      </c>
      <c r="J47" s="87" t="s">
        <v>499</v>
      </c>
      <c r="K47" s="87" t="s">
        <v>499</v>
      </c>
      <c r="L47" s="87" t="s">
        <v>499</v>
      </c>
      <c r="M47" s="88" t="s">
        <v>499</v>
      </c>
    </row>
    <row r="48" spans="2:13" ht="27.75" customHeight="1" x14ac:dyDescent="0.15">
      <c r="B48" s="1206"/>
      <c r="C48" s="1207"/>
      <c r="D48" s="85"/>
      <c r="E48" s="1212" t="s">
        <v>32</v>
      </c>
      <c r="F48" s="1212"/>
      <c r="G48" s="1212"/>
      <c r="H48" s="1213"/>
      <c r="I48" s="86" t="s">
        <v>499</v>
      </c>
      <c r="J48" s="87" t="s">
        <v>499</v>
      </c>
      <c r="K48" s="87" t="s">
        <v>499</v>
      </c>
      <c r="L48" s="87" t="s">
        <v>499</v>
      </c>
      <c r="M48" s="88" t="s">
        <v>499</v>
      </c>
    </row>
    <row r="49" spans="2:13" ht="27.75" customHeight="1" x14ac:dyDescent="0.15">
      <c r="B49" s="1208"/>
      <c r="C49" s="1209"/>
      <c r="D49" s="85"/>
      <c r="E49" s="1212" t="s">
        <v>33</v>
      </c>
      <c r="F49" s="1212"/>
      <c r="G49" s="1212"/>
      <c r="H49" s="1213"/>
      <c r="I49" s="86" t="s">
        <v>499</v>
      </c>
      <c r="J49" s="87" t="s">
        <v>499</v>
      </c>
      <c r="K49" s="87" t="s">
        <v>499</v>
      </c>
      <c r="L49" s="87" t="s">
        <v>499</v>
      </c>
      <c r="M49" s="88" t="s">
        <v>499</v>
      </c>
    </row>
    <row r="50" spans="2:13" ht="27.75" customHeight="1" x14ac:dyDescent="0.15">
      <c r="B50" s="1217" t="s">
        <v>34</v>
      </c>
      <c r="C50" s="1218"/>
      <c r="D50" s="91"/>
      <c r="E50" s="1212" t="s">
        <v>35</v>
      </c>
      <c r="F50" s="1212"/>
      <c r="G50" s="1212"/>
      <c r="H50" s="1213"/>
      <c r="I50" s="86">
        <v>3605</v>
      </c>
      <c r="J50" s="87">
        <v>3520</v>
      </c>
      <c r="K50" s="87">
        <v>4094</v>
      </c>
      <c r="L50" s="87">
        <v>4737</v>
      </c>
      <c r="M50" s="88">
        <v>4645</v>
      </c>
    </row>
    <row r="51" spans="2:13" ht="27.75" customHeight="1" x14ac:dyDescent="0.15">
      <c r="B51" s="1206"/>
      <c r="C51" s="1207"/>
      <c r="D51" s="85"/>
      <c r="E51" s="1212" t="s">
        <v>36</v>
      </c>
      <c r="F51" s="1212"/>
      <c r="G51" s="1212"/>
      <c r="H51" s="1213"/>
      <c r="I51" s="86">
        <v>1489</v>
      </c>
      <c r="J51" s="87">
        <v>2384</v>
      </c>
      <c r="K51" s="87">
        <v>1886</v>
      </c>
      <c r="L51" s="87">
        <v>2335</v>
      </c>
      <c r="M51" s="88">
        <v>1347</v>
      </c>
    </row>
    <row r="52" spans="2:13" ht="27.75" customHeight="1" x14ac:dyDescent="0.15">
      <c r="B52" s="1208"/>
      <c r="C52" s="1209"/>
      <c r="D52" s="85"/>
      <c r="E52" s="1212" t="s">
        <v>37</v>
      </c>
      <c r="F52" s="1212"/>
      <c r="G52" s="1212"/>
      <c r="H52" s="1213"/>
      <c r="I52" s="86">
        <v>15015</v>
      </c>
      <c r="J52" s="87">
        <v>15583</v>
      </c>
      <c r="K52" s="87">
        <v>14982</v>
      </c>
      <c r="L52" s="87">
        <v>14852</v>
      </c>
      <c r="M52" s="88">
        <v>15075</v>
      </c>
    </row>
    <row r="53" spans="2:13" ht="27.75" customHeight="1" thickBot="1" x14ac:dyDescent="0.2">
      <c r="B53" s="1219" t="s">
        <v>38</v>
      </c>
      <c r="C53" s="1220"/>
      <c r="D53" s="92"/>
      <c r="E53" s="1221" t="s">
        <v>39</v>
      </c>
      <c r="F53" s="1221"/>
      <c r="G53" s="1221"/>
      <c r="H53" s="1222"/>
      <c r="I53" s="93">
        <v>4451</v>
      </c>
      <c r="J53" s="94">
        <v>2926</v>
      </c>
      <c r="K53" s="94">
        <v>2078</v>
      </c>
      <c r="L53" s="94">
        <v>552</v>
      </c>
      <c r="M53" s="95">
        <v>803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2Q+zhJyDNrLFHfkyAWNoiOM6JgNmCux3lFg5qJHL81Z2MCHzW9my6ZwnAOHfj1a15u9NiG35BvGXkOzg/w4xg==" saltValue="1yUh/y6LZlwIxd92W4A5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31" t="s">
        <v>42</v>
      </c>
      <c r="D55" s="1231"/>
      <c r="E55" s="1232"/>
      <c r="F55" s="107">
        <v>2390</v>
      </c>
      <c r="G55" s="107">
        <v>2917</v>
      </c>
      <c r="H55" s="108">
        <v>2846</v>
      </c>
    </row>
    <row r="56" spans="2:8" ht="52.5" customHeight="1" x14ac:dyDescent="0.15">
      <c r="B56" s="109"/>
      <c r="C56" s="1233" t="s">
        <v>43</v>
      </c>
      <c r="D56" s="1233"/>
      <c r="E56" s="1234"/>
      <c r="F56" s="110">
        <v>202</v>
      </c>
      <c r="G56" s="110">
        <v>202</v>
      </c>
      <c r="H56" s="111">
        <v>202</v>
      </c>
    </row>
    <row r="57" spans="2:8" ht="53.25" customHeight="1" x14ac:dyDescent="0.15">
      <c r="B57" s="109"/>
      <c r="C57" s="1235" t="s">
        <v>44</v>
      </c>
      <c r="D57" s="1235"/>
      <c r="E57" s="1236"/>
      <c r="F57" s="112">
        <v>1623</v>
      </c>
      <c r="G57" s="112">
        <v>1736</v>
      </c>
      <c r="H57" s="113">
        <v>1707</v>
      </c>
    </row>
    <row r="58" spans="2:8" ht="45.75" customHeight="1" x14ac:dyDescent="0.15">
      <c r="B58" s="114"/>
      <c r="C58" s="1223" t="s">
        <v>570</v>
      </c>
      <c r="D58" s="1224"/>
      <c r="E58" s="1225"/>
      <c r="F58" s="115">
        <v>899</v>
      </c>
      <c r="G58" s="115">
        <v>877</v>
      </c>
      <c r="H58" s="116">
        <v>959</v>
      </c>
    </row>
    <row r="59" spans="2:8" ht="45.75" customHeight="1" x14ac:dyDescent="0.15">
      <c r="B59" s="114"/>
      <c r="C59" s="1223" t="s">
        <v>571</v>
      </c>
      <c r="D59" s="1224"/>
      <c r="E59" s="1225"/>
      <c r="F59" s="115">
        <v>358</v>
      </c>
      <c r="G59" s="115">
        <v>433</v>
      </c>
      <c r="H59" s="116">
        <v>409</v>
      </c>
    </row>
    <row r="60" spans="2:8" ht="45.75" customHeight="1" x14ac:dyDescent="0.15">
      <c r="B60" s="114"/>
      <c r="C60" s="1223" t="s">
        <v>572</v>
      </c>
      <c r="D60" s="1224"/>
      <c r="E60" s="1225"/>
      <c r="F60" s="115">
        <v>84</v>
      </c>
      <c r="G60" s="115">
        <v>84</v>
      </c>
      <c r="H60" s="116">
        <v>169</v>
      </c>
    </row>
    <row r="61" spans="2:8" ht="45.75" customHeight="1" x14ac:dyDescent="0.15">
      <c r="B61" s="114"/>
      <c r="C61" s="1223" t="s">
        <v>573</v>
      </c>
      <c r="D61" s="1224"/>
      <c r="E61" s="1225"/>
      <c r="F61" s="115">
        <v>90</v>
      </c>
      <c r="G61" s="115">
        <v>92</v>
      </c>
      <c r="H61" s="116">
        <v>90</v>
      </c>
    </row>
    <row r="62" spans="2:8" ht="45.75" customHeight="1" thickBot="1" x14ac:dyDescent="0.2">
      <c r="B62" s="117"/>
      <c r="C62" s="1226" t="s">
        <v>574</v>
      </c>
      <c r="D62" s="1227"/>
      <c r="E62" s="1228"/>
      <c r="F62" s="118">
        <v>71</v>
      </c>
      <c r="G62" s="118">
        <v>53</v>
      </c>
      <c r="H62" s="119">
        <v>50</v>
      </c>
    </row>
    <row r="63" spans="2:8" ht="52.5" customHeight="1" thickBot="1" x14ac:dyDescent="0.2">
      <c r="B63" s="120"/>
      <c r="C63" s="1229" t="s">
        <v>45</v>
      </c>
      <c r="D63" s="1229"/>
      <c r="E63" s="1230"/>
      <c r="F63" s="121">
        <v>4215</v>
      </c>
      <c r="G63" s="121">
        <v>4855</v>
      </c>
      <c r="H63" s="122">
        <v>4754</v>
      </c>
    </row>
    <row r="64" spans="2:8" ht="15" customHeight="1" x14ac:dyDescent="0.15"/>
    <row r="65" ht="0" hidden="1" customHeight="1" x14ac:dyDescent="0.15"/>
    <row r="66" ht="0" hidden="1" customHeight="1" x14ac:dyDescent="0.15"/>
  </sheetData>
  <sheetProtection algorithmName="SHA-512" hashValue="hfMry9N3ZL1v65zQfdSrJ4Dfl0mXI9hFwhRtEGTMRtHX62BMAJz+Cco0QPOjJU7fHJGhwD+kAFryPgiDxewxWQ==" saltValue="OSEpWq00c/MNQfFunOBh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109318</v>
      </c>
      <c r="E3" s="141"/>
      <c r="F3" s="142">
        <v>80149</v>
      </c>
      <c r="G3" s="143"/>
      <c r="H3" s="144"/>
    </row>
    <row r="4" spans="1:8" x14ac:dyDescent="0.15">
      <c r="A4" s="145"/>
      <c r="B4" s="146"/>
      <c r="C4" s="147"/>
      <c r="D4" s="148">
        <v>60194</v>
      </c>
      <c r="E4" s="149"/>
      <c r="F4" s="150">
        <v>38398</v>
      </c>
      <c r="G4" s="151"/>
      <c r="H4" s="152"/>
    </row>
    <row r="5" spans="1:8" x14ac:dyDescent="0.15">
      <c r="A5" s="133" t="s">
        <v>534</v>
      </c>
      <c r="B5" s="138"/>
      <c r="C5" s="139"/>
      <c r="D5" s="140">
        <v>55438</v>
      </c>
      <c r="E5" s="141"/>
      <c r="F5" s="142">
        <v>57697</v>
      </c>
      <c r="G5" s="143"/>
      <c r="H5" s="144"/>
    </row>
    <row r="6" spans="1:8" x14ac:dyDescent="0.15">
      <c r="A6" s="145"/>
      <c r="B6" s="146"/>
      <c r="C6" s="147"/>
      <c r="D6" s="148">
        <v>39018</v>
      </c>
      <c r="E6" s="149"/>
      <c r="F6" s="150">
        <v>26743</v>
      </c>
      <c r="G6" s="151"/>
      <c r="H6" s="152"/>
    </row>
    <row r="7" spans="1:8" x14ac:dyDescent="0.15">
      <c r="A7" s="133" t="s">
        <v>535</v>
      </c>
      <c r="B7" s="138"/>
      <c r="C7" s="139"/>
      <c r="D7" s="140">
        <v>52106</v>
      </c>
      <c r="E7" s="141"/>
      <c r="F7" s="142">
        <v>63727</v>
      </c>
      <c r="G7" s="143"/>
      <c r="H7" s="144"/>
    </row>
    <row r="8" spans="1:8" x14ac:dyDescent="0.15">
      <c r="A8" s="145"/>
      <c r="B8" s="146"/>
      <c r="C8" s="147"/>
      <c r="D8" s="148">
        <v>44466</v>
      </c>
      <c r="E8" s="149"/>
      <c r="F8" s="150">
        <v>34577</v>
      </c>
      <c r="G8" s="151"/>
      <c r="H8" s="152"/>
    </row>
    <row r="9" spans="1:8" x14ac:dyDescent="0.15">
      <c r="A9" s="133" t="s">
        <v>536</v>
      </c>
      <c r="B9" s="138"/>
      <c r="C9" s="139"/>
      <c r="D9" s="140">
        <v>54818</v>
      </c>
      <c r="E9" s="141"/>
      <c r="F9" s="142">
        <v>66954</v>
      </c>
      <c r="G9" s="143"/>
      <c r="H9" s="144"/>
    </row>
    <row r="10" spans="1:8" x14ac:dyDescent="0.15">
      <c r="A10" s="145"/>
      <c r="B10" s="146"/>
      <c r="C10" s="147"/>
      <c r="D10" s="148">
        <v>43916</v>
      </c>
      <c r="E10" s="149"/>
      <c r="F10" s="150">
        <v>37305</v>
      </c>
      <c r="G10" s="151"/>
      <c r="H10" s="152"/>
    </row>
    <row r="11" spans="1:8" x14ac:dyDescent="0.15">
      <c r="A11" s="133" t="s">
        <v>537</v>
      </c>
      <c r="B11" s="138"/>
      <c r="C11" s="139"/>
      <c r="D11" s="140">
        <v>54863</v>
      </c>
      <c r="E11" s="141"/>
      <c r="F11" s="142">
        <v>72656</v>
      </c>
      <c r="G11" s="143"/>
      <c r="H11" s="144"/>
    </row>
    <row r="12" spans="1:8" x14ac:dyDescent="0.15">
      <c r="A12" s="145"/>
      <c r="B12" s="146"/>
      <c r="C12" s="153"/>
      <c r="D12" s="148">
        <v>50652</v>
      </c>
      <c r="E12" s="149"/>
      <c r="F12" s="150">
        <v>36448</v>
      </c>
      <c r="G12" s="151"/>
      <c r="H12" s="152"/>
    </row>
    <row r="13" spans="1:8" x14ac:dyDescent="0.15">
      <c r="A13" s="133"/>
      <c r="B13" s="138"/>
      <c r="C13" s="154"/>
      <c r="D13" s="155">
        <v>65309</v>
      </c>
      <c r="E13" s="156"/>
      <c r="F13" s="157">
        <v>68237</v>
      </c>
      <c r="G13" s="158"/>
      <c r="H13" s="144"/>
    </row>
    <row r="14" spans="1:8" x14ac:dyDescent="0.15">
      <c r="A14" s="145"/>
      <c r="B14" s="146"/>
      <c r="C14" s="147"/>
      <c r="D14" s="148">
        <v>47649</v>
      </c>
      <c r="E14" s="149"/>
      <c r="F14" s="150">
        <v>34694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6.28</v>
      </c>
      <c r="C19" s="159">
        <f>ROUND(VALUE(SUBSTITUTE(実質収支比率等に係る経年分析!G$48,"▲","-")),2)</f>
        <v>9.73</v>
      </c>
      <c r="D19" s="159">
        <f>ROUND(VALUE(SUBSTITUTE(実質収支比率等に係る経年分析!H$48,"▲","-")),2)</f>
        <v>8.73</v>
      </c>
      <c r="E19" s="159">
        <f>ROUND(VALUE(SUBSTITUTE(実質収支比率等に係る経年分析!I$48,"▲","-")),2)</f>
        <v>8.73</v>
      </c>
      <c r="F19" s="159">
        <f>ROUND(VALUE(SUBSTITUTE(実質収支比率等に係る経年分析!J$48,"▲","-")),2)</f>
        <v>8.57</v>
      </c>
    </row>
    <row r="20" spans="1:11" x14ac:dyDescent="0.15">
      <c r="A20" s="159" t="s">
        <v>49</v>
      </c>
      <c r="B20" s="159">
        <f>ROUND(VALUE(SUBSTITUTE(実質収支比率等に係る経年分析!F$47,"▲","-")),2)</f>
        <v>12.83</v>
      </c>
      <c r="C20" s="159">
        <f>ROUND(VALUE(SUBSTITUTE(実質収支比率等に係る経年分析!G$47,"▲","-")),2)</f>
        <v>14.48</v>
      </c>
      <c r="D20" s="159">
        <f>ROUND(VALUE(SUBSTITUTE(実質収支比率等に係る経年分析!H$47,"▲","-")),2)</f>
        <v>22.31</v>
      </c>
      <c r="E20" s="159">
        <f>ROUND(VALUE(SUBSTITUTE(実質収支比率等に係る経年分析!I$47,"▲","-")),2)</f>
        <v>29.22</v>
      </c>
      <c r="F20" s="159">
        <f>ROUND(VALUE(SUBSTITUTE(実質収支比率等に係る経年分析!J$47,"▲","-")),2)</f>
        <v>28.39</v>
      </c>
    </row>
    <row r="21" spans="1:11" x14ac:dyDescent="0.15">
      <c r="A21" s="159" t="s">
        <v>50</v>
      </c>
      <c r="B21" s="159">
        <f>IF(ISNUMBER(VALUE(SUBSTITUTE(実質収支比率等に係る経年分析!F$49,"▲","-"))),ROUND(VALUE(SUBSTITUTE(実質収支比率等に係る経年分析!F$49,"▲","-")),2),NA())</f>
        <v>-0.96</v>
      </c>
      <c r="C21" s="159">
        <f>IF(ISNUMBER(VALUE(SUBSTITUTE(実質収支比率等に係る経年分析!G$49,"▲","-"))),ROUND(VALUE(SUBSTITUTE(実質収支比率等に係る経年分析!G$49,"▲","-")),2),NA())</f>
        <v>2.2599999999999998</v>
      </c>
      <c r="D21" s="159">
        <f>IF(ISNUMBER(VALUE(SUBSTITUTE(実質収支比率等に係る経年分析!H$49,"▲","-"))),ROUND(VALUE(SUBSTITUTE(実質収支比率等に係る経年分析!H$49,"▲","-")),2),NA())</f>
        <v>1.92</v>
      </c>
      <c r="E21" s="159">
        <f>IF(ISNUMBER(VALUE(SUBSTITUTE(実質収支比率等に係る経年分析!I$49,"▲","-"))),ROUND(VALUE(SUBSTITUTE(実質収支比率等に係る経年分析!I$49,"▲","-")),2),NA())</f>
        <v>0.78</v>
      </c>
      <c r="F21" s="159">
        <f>IF(ISNUMBER(VALUE(SUBSTITUTE(実質収支比率等に係る経年分析!J$49,"▲","-"))),ROUND(VALUE(SUBSTITUTE(実質収支比率等に係る経年分析!J$49,"▲","-")),2),NA())</f>
        <v>-5.34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#N/A</v>
      </c>
      <c r="E28" s="160">
        <f>IF(ROUND(VALUE(SUBSTITUTE(連結実質赤字比率に係る赤字・黒字の構成分析!G$42,"▲", "-")), 2) &gt;= 0, ABS(ROUND(VALUE(SUBSTITUTE(連結実質赤字比率に係る赤字・黒字の構成分析!G$42,"▲", "-")), 2)), NA())</f>
        <v>0</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0.26</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2.2200000000000002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1.5</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4.96</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5.24</v>
      </c>
    </row>
    <row r="34" spans="1:16" x14ac:dyDescent="0.15">
      <c r="A34" s="160" t="str">
        <f>IF(連結実質赤字比率に係る赤字・黒字の構成分析!C$36="",NA(),連結実質赤字比率に係る赤字・黒字の構成分析!C$36)</f>
        <v>温泉事業会計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3.26</v>
      </c>
      <c r="D34" s="160">
        <f>IF(ROUND(VALUE(SUBSTITUTE(連結実質赤字比率に係る赤字・黒字の構成分析!G$36,"▲", "-")), 2) &lt; 0, ABS(ROUND(VALUE(SUBSTITUTE(連結実質赤字比率に係る赤字・黒字の構成分析!G$36,"▲", "-")), 2)), NA())</f>
        <v>4.1500000000000004</v>
      </c>
      <c r="E34" s="160" t="e">
        <f>IF(ROUND(VALUE(SUBSTITUTE(連結実質赤字比率に係る赤字・黒字の構成分析!G$36,"▲", "-")), 2) &gt;= 0, ABS(ROUND(VALUE(SUBSTITUTE(連結実質赤字比率に係る赤字・黒字の構成分析!G$36,"▲", "-")), 2)), NA())</f>
        <v>#N/A</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4.4800000000000004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8.7200000000000006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f>IF(ROUND(VALUE(SUBSTITUTE(連結実質赤字比率に係る赤字・黒字の構成分析!G$34,"▲", "-")), 2) &lt; 0, ABS(ROUND(VALUE(SUBSTITUTE(連結実質赤字比率に係る赤字・黒字の構成分析!G$34,"▲", "-")), 2)), NA())</f>
        <v>8.33</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9.4499999999999993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9.9600000000000009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1854</v>
      </c>
      <c r="E42" s="161"/>
      <c r="F42" s="161"/>
      <c r="G42" s="161">
        <f>'実質公債費比率（分子）の構造'!L$52</f>
        <v>1795</v>
      </c>
      <c r="H42" s="161"/>
      <c r="I42" s="161"/>
      <c r="J42" s="161">
        <f>'実質公債費比率（分子）の構造'!M$52</f>
        <v>1605</v>
      </c>
      <c r="K42" s="161"/>
      <c r="L42" s="161"/>
      <c r="M42" s="161">
        <f>'実質公債費比率（分子）の構造'!N$52</f>
        <v>1586</v>
      </c>
      <c r="N42" s="161"/>
      <c r="O42" s="161"/>
      <c r="P42" s="161">
        <f>'実質公債費比率（分子）の構造'!O$52</f>
        <v>1646</v>
      </c>
    </row>
    <row r="43" spans="1:16" x14ac:dyDescent="0.15">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64</v>
      </c>
      <c r="C44" s="161"/>
      <c r="D44" s="161"/>
      <c r="E44" s="161">
        <f>'実質公債費比率（分子）の構造'!L$50</f>
        <v>62</v>
      </c>
      <c r="F44" s="161"/>
      <c r="G44" s="161"/>
      <c r="H44" s="161">
        <f>'実質公債費比率（分子）の構造'!M$50</f>
        <v>60</v>
      </c>
      <c r="I44" s="161"/>
      <c r="J44" s="161"/>
      <c r="K44" s="161">
        <f>'実質公債費比率（分子）の構造'!N$50</f>
        <v>51</v>
      </c>
      <c r="L44" s="161"/>
      <c r="M44" s="161"/>
      <c r="N44" s="161">
        <f>'実質公債費比率（分子）の構造'!O$50</f>
        <v>49</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370</v>
      </c>
      <c r="C46" s="161"/>
      <c r="D46" s="161"/>
      <c r="E46" s="161">
        <f>'実質公債費比率（分子）の構造'!L$48</f>
        <v>344</v>
      </c>
      <c r="F46" s="161"/>
      <c r="G46" s="161"/>
      <c r="H46" s="161">
        <f>'実質公債費比率（分子）の構造'!M$48</f>
        <v>251</v>
      </c>
      <c r="I46" s="161"/>
      <c r="J46" s="161"/>
      <c r="K46" s="161">
        <f>'実質公債費比率（分子）の構造'!N$48</f>
        <v>334</v>
      </c>
      <c r="L46" s="161"/>
      <c r="M46" s="161"/>
      <c r="N46" s="161">
        <f>'実質公債費比率（分子）の構造'!O$48</f>
        <v>266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2176</v>
      </c>
      <c r="C49" s="161"/>
      <c r="D49" s="161"/>
      <c r="E49" s="161">
        <f>'実質公債費比率（分子）の構造'!L$45</f>
        <v>1918</v>
      </c>
      <c r="F49" s="161"/>
      <c r="G49" s="161"/>
      <c r="H49" s="161">
        <f>'実質公債費比率（分子）の構造'!M$45</f>
        <v>1710</v>
      </c>
      <c r="I49" s="161"/>
      <c r="J49" s="161"/>
      <c r="K49" s="161">
        <f>'実質公債費比率（分子）の構造'!N$45</f>
        <v>1669</v>
      </c>
      <c r="L49" s="161"/>
      <c r="M49" s="161"/>
      <c r="N49" s="161">
        <f>'実質公債費比率（分子）の構造'!O$45</f>
        <v>1667</v>
      </c>
      <c r="O49" s="161"/>
      <c r="P49" s="161"/>
    </row>
    <row r="50" spans="1:16" x14ac:dyDescent="0.15">
      <c r="A50" s="161" t="s">
        <v>64</v>
      </c>
      <c r="B50" s="161" t="e">
        <f>NA()</f>
        <v>#N/A</v>
      </c>
      <c r="C50" s="161">
        <f>IF(ISNUMBER('実質公債費比率（分子）の構造'!K$53),'実質公債費比率（分子）の構造'!K$53,NA())</f>
        <v>756</v>
      </c>
      <c r="D50" s="161" t="e">
        <f>NA()</f>
        <v>#N/A</v>
      </c>
      <c r="E50" s="161" t="e">
        <f>NA()</f>
        <v>#N/A</v>
      </c>
      <c r="F50" s="161">
        <f>IF(ISNUMBER('実質公債費比率（分子）の構造'!L$53),'実質公債費比率（分子）の構造'!L$53,NA())</f>
        <v>529</v>
      </c>
      <c r="G50" s="161" t="e">
        <f>NA()</f>
        <v>#N/A</v>
      </c>
      <c r="H50" s="161" t="e">
        <f>NA()</f>
        <v>#N/A</v>
      </c>
      <c r="I50" s="161">
        <f>IF(ISNUMBER('実質公債費比率（分子）の構造'!M$53),'実質公債費比率（分子）の構造'!M$53,NA())</f>
        <v>416</v>
      </c>
      <c r="J50" s="161" t="e">
        <f>NA()</f>
        <v>#N/A</v>
      </c>
      <c r="K50" s="161" t="e">
        <f>NA()</f>
        <v>#N/A</v>
      </c>
      <c r="L50" s="161">
        <f>IF(ISNUMBER('実質公債費比率（分子）の構造'!N$53),'実質公債費比率（分子）の構造'!N$53,NA())</f>
        <v>468</v>
      </c>
      <c r="M50" s="161" t="e">
        <f>NA()</f>
        <v>#N/A</v>
      </c>
      <c r="N50" s="161" t="e">
        <f>NA()</f>
        <v>#N/A</v>
      </c>
      <c r="O50" s="161">
        <f>IF(ISNUMBER('実質公債費比率（分子）の構造'!O$53),'実質公債費比率（分子）の構造'!O$53,NA())</f>
        <v>336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15015</v>
      </c>
      <c r="E56" s="160"/>
      <c r="F56" s="160"/>
      <c r="G56" s="160">
        <f>'将来負担比率（分子）の構造'!J$52</f>
        <v>15583</v>
      </c>
      <c r="H56" s="160"/>
      <c r="I56" s="160"/>
      <c r="J56" s="160">
        <f>'将来負担比率（分子）の構造'!K$52</f>
        <v>14982</v>
      </c>
      <c r="K56" s="160"/>
      <c r="L56" s="160"/>
      <c r="M56" s="160">
        <f>'将来負担比率（分子）の構造'!L$52</f>
        <v>14852</v>
      </c>
      <c r="N56" s="160"/>
      <c r="O56" s="160"/>
      <c r="P56" s="160">
        <f>'将来負担比率（分子）の構造'!M$52</f>
        <v>15075</v>
      </c>
    </row>
    <row r="57" spans="1:16" x14ac:dyDescent="0.15">
      <c r="A57" s="160" t="s">
        <v>36</v>
      </c>
      <c r="B57" s="160"/>
      <c r="C57" s="160"/>
      <c r="D57" s="160">
        <f>'将来負担比率（分子）の構造'!I$51</f>
        <v>1489</v>
      </c>
      <c r="E57" s="160"/>
      <c r="F57" s="160"/>
      <c r="G57" s="160">
        <f>'将来負担比率（分子）の構造'!J$51</f>
        <v>2384</v>
      </c>
      <c r="H57" s="160"/>
      <c r="I57" s="160"/>
      <c r="J57" s="160">
        <f>'将来負担比率（分子）の構造'!K$51</f>
        <v>1886</v>
      </c>
      <c r="K57" s="160"/>
      <c r="L57" s="160"/>
      <c r="M57" s="160">
        <f>'将来負担比率（分子）の構造'!L$51</f>
        <v>2335</v>
      </c>
      <c r="N57" s="160"/>
      <c r="O57" s="160"/>
      <c r="P57" s="160">
        <f>'将来負担比率（分子）の構造'!M$51</f>
        <v>1347</v>
      </c>
    </row>
    <row r="58" spans="1:16" x14ac:dyDescent="0.15">
      <c r="A58" s="160" t="s">
        <v>35</v>
      </c>
      <c r="B58" s="160"/>
      <c r="C58" s="160"/>
      <c r="D58" s="160">
        <f>'将来負担比率（分子）の構造'!I$50</f>
        <v>3605</v>
      </c>
      <c r="E58" s="160"/>
      <c r="F58" s="160"/>
      <c r="G58" s="160">
        <f>'将来負担比率（分子）の構造'!J$50</f>
        <v>3520</v>
      </c>
      <c r="H58" s="160"/>
      <c r="I58" s="160"/>
      <c r="J58" s="160">
        <f>'将来負担比率（分子）の構造'!K$50</f>
        <v>4094</v>
      </c>
      <c r="K58" s="160"/>
      <c r="L58" s="160"/>
      <c r="M58" s="160">
        <f>'将来負担比率（分子）の構造'!L$50</f>
        <v>4737</v>
      </c>
      <c r="N58" s="160"/>
      <c r="O58" s="160"/>
      <c r="P58" s="160">
        <f>'将来負担比率（分子）の構造'!M$50</f>
        <v>4645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3414</v>
      </c>
      <c r="C62" s="160"/>
      <c r="D62" s="160"/>
      <c r="E62" s="160">
        <f>'将来負担比率（分子）の構造'!J$45</f>
        <v>3508</v>
      </c>
      <c r="F62" s="160"/>
      <c r="G62" s="160"/>
      <c r="H62" s="160">
        <f>'将来負担比率（分子）の構造'!K$45</f>
        <v>2733</v>
      </c>
      <c r="I62" s="160"/>
      <c r="J62" s="160"/>
      <c r="K62" s="160">
        <f>'将来負担比率（分子）の構造'!L$45</f>
        <v>2890</v>
      </c>
      <c r="L62" s="160"/>
      <c r="M62" s="160"/>
      <c r="N62" s="160">
        <f>'将来負担比率（分子）の構造'!M$45</f>
        <v>2867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3408</v>
      </c>
      <c r="C64" s="160"/>
      <c r="D64" s="160"/>
      <c r="E64" s="160">
        <f>'将来負担比率（分子）の構造'!J$43</f>
        <v>3629</v>
      </c>
      <c r="F64" s="160"/>
      <c r="G64" s="160"/>
      <c r="H64" s="160">
        <f>'将来負担比率（分子）の構造'!K$43</f>
        <v>3512</v>
      </c>
      <c r="I64" s="160"/>
      <c r="J64" s="160"/>
      <c r="K64" s="160">
        <f>'将来負担比率（分子）の構造'!L$43</f>
        <v>3071</v>
      </c>
      <c r="L64" s="160"/>
      <c r="M64" s="160"/>
      <c r="N64" s="160">
        <f>'将来負担比率（分子）の構造'!M$43</f>
        <v>2650</v>
      </c>
      <c r="O64" s="160"/>
      <c r="P64" s="160"/>
    </row>
    <row r="65" spans="1:16" x14ac:dyDescent="0.15">
      <c r="A65" s="160" t="s">
        <v>26</v>
      </c>
      <c r="B65" s="160">
        <f>'将来負担比率（分子）の構造'!I$42</f>
        <v>357</v>
      </c>
      <c r="C65" s="160"/>
      <c r="D65" s="160"/>
      <c r="E65" s="160">
        <f>'将来負担比率（分子）の構造'!J$42</f>
        <v>309</v>
      </c>
      <c r="F65" s="160"/>
      <c r="G65" s="160"/>
      <c r="H65" s="160">
        <f>'将来負担比率（分子）の構造'!K$42</f>
        <v>260</v>
      </c>
      <c r="I65" s="160"/>
      <c r="J65" s="160"/>
      <c r="K65" s="160">
        <f>'将来負担比率（分子）の構造'!L$42</f>
        <v>222</v>
      </c>
      <c r="L65" s="160"/>
      <c r="M65" s="160"/>
      <c r="N65" s="160">
        <f>'将来負担比率（分子）の構造'!M$42</f>
        <v>183</v>
      </c>
      <c r="O65" s="160"/>
      <c r="P65" s="160"/>
    </row>
    <row r="66" spans="1:16" x14ac:dyDescent="0.15">
      <c r="A66" s="160" t="s">
        <v>25</v>
      </c>
      <c r="B66" s="160">
        <f>'将来負担比率（分子）の構造'!I$41</f>
        <v>17379</v>
      </c>
      <c r="C66" s="160"/>
      <c r="D66" s="160"/>
      <c r="E66" s="160">
        <f>'将来負担比率（分子）の構造'!J$41</f>
        <v>16967</v>
      </c>
      <c r="F66" s="160"/>
      <c r="G66" s="160"/>
      <c r="H66" s="160">
        <f>'将来負担比率（分子）の構造'!K$41</f>
        <v>16534</v>
      </c>
      <c r="I66" s="160"/>
      <c r="J66" s="160"/>
      <c r="K66" s="160">
        <f>'将来負担比率（分子）の構造'!L$41</f>
        <v>16293</v>
      </c>
      <c r="L66" s="160"/>
      <c r="M66" s="160"/>
      <c r="N66" s="160">
        <f>'将来負担比率（分子）の構造'!M$41</f>
        <v>16170</v>
      </c>
      <c r="O66" s="160"/>
      <c r="P66" s="160"/>
    </row>
    <row r="67" spans="1:16" x14ac:dyDescent="0.15">
      <c r="A67" s="160" t="s">
        <v>68</v>
      </c>
      <c r="B67" s="160" t="e">
        <f>NA()</f>
        <v>#N/A</v>
      </c>
      <c r="C67" s="160">
        <f>IF(ISNUMBER('将来負担比率（分子）の構造'!I$53), IF('将来負担比率（分子）の構造'!I$53 &lt; 0, 0, '将来負担比率（分子）の構造'!I$53), NA())</f>
        <v>4451</v>
      </c>
      <c r="D67" s="160" t="e">
        <f>NA()</f>
        <v>#N/A</v>
      </c>
      <c r="E67" s="160" t="e">
        <f>NA()</f>
        <v>#N/A</v>
      </c>
      <c r="F67" s="160">
        <f>IF(ISNUMBER('将来負担比率（分子）の構造'!J$53), IF('将来負担比率（分子）の構造'!J$53 &lt; 0, 0, '将来負担比率（分子）の構造'!J$53), NA())</f>
        <v>2926</v>
      </c>
      <c r="G67" s="160" t="e">
        <f>NA()</f>
        <v>#N/A</v>
      </c>
      <c r="H67" s="160" t="e">
        <f>NA()</f>
        <v>#N/A</v>
      </c>
      <c r="I67" s="160">
        <f>IF(ISNUMBER('将来負担比率（分子）の構造'!K$53), IF('将来負担比率（分子）の構造'!K$53 &lt; 0, 0, '将来負担比率（分子）の構造'!K$53), NA())</f>
        <v>2078</v>
      </c>
      <c r="J67" s="160" t="e">
        <f>NA()</f>
        <v>#N/A</v>
      </c>
      <c r="K67" s="160" t="e">
        <f>NA()</f>
        <v>#N/A</v>
      </c>
      <c r="L67" s="160">
        <f>IF(ISNUMBER('将来負担比率（分子）の構造'!L$53), IF('将来負担比率（分子）の構造'!L$53 &lt; 0, 0, '将来負担比率（分子）の構造'!L$53), NA())</f>
        <v>552</v>
      </c>
      <c r="M67" s="160" t="e">
        <f>NA()</f>
        <v>#N/A</v>
      </c>
      <c r="N67" s="160" t="e">
        <f>NA()</f>
        <v>#N/A</v>
      </c>
      <c r="O67" s="160">
        <f>IF(ISNUMBER('将来負担比率（分子）の構造'!M$53), IF('将来負担比率（分子）の構造'!M$53 &lt; 0, 0, '将来負担比率（分子）の構造'!M$53), NA())</f>
        <v>803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2390</v>
      </c>
      <c r="C72" s="164">
        <f>基金残高に係る経年分析!G55</f>
        <v>2917</v>
      </c>
      <c r="D72" s="164">
        <f>基金残高に係る経年分析!H55</f>
        <v>2846</v>
      </c>
    </row>
    <row r="73" spans="1:16" x14ac:dyDescent="0.15">
      <c r="A73" s="163" t="s">
        <v>71</v>
      </c>
      <c r="B73" s="164">
        <f>基金残高に係る経年分析!F56</f>
        <v>202</v>
      </c>
      <c r="C73" s="164">
        <f>基金残高に係る経年分析!G56</f>
        <v>202</v>
      </c>
      <c r="D73" s="164">
        <f>基金残高に係る経年分析!H56</f>
        <v>202</v>
      </c>
    </row>
    <row r="74" spans="1:16" x14ac:dyDescent="0.15">
      <c r="A74" s="163" t="s">
        <v>72</v>
      </c>
      <c r="B74" s="164">
        <f>基金残高に係る経年分析!F57</f>
        <v>1623</v>
      </c>
      <c r="C74" s="164">
        <f>基金残高に係る経年分析!G57</f>
        <v>1736</v>
      </c>
      <c r="D74" s="164">
        <f>基金残高に係る経年分析!H57</f>
        <v>1707</v>
      </c>
    </row>
  </sheetData>
  <sheetProtection algorithmName="SHA-512" hashValue="P1sCGrkSJB9FJwRYv6TbKotK629WvaIKg9sMg4Y8ZAdVZXOs2W/7KbC5SbvKeJ+IQaNYkUhd27R1D4LSL7ppPw==" saltValue="XXjMpGaSbs0eJDl7Mbbj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9754325</v>
      </c>
      <c r="S5" s="611"/>
      <c r="T5" s="611"/>
      <c r="U5" s="611"/>
      <c r="V5" s="611"/>
      <c r="W5" s="611"/>
      <c r="X5" s="611"/>
      <c r="Y5" s="612"/>
      <c r="Z5" s="613">
        <v>51.8</v>
      </c>
      <c r="AA5" s="613"/>
      <c r="AB5" s="613"/>
      <c r="AC5" s="613"/>
      <c r="AD5" s="614">
        <v>8303398</v>
      </c>
      <c r="AE5" s="614"/>
      <c r="AF5" s="614"/>
      <c r="AG5" s="614"/>
      <c r="AH5" s="614"/>
      <c r="AI5" s="614"/>
      <c r="AJ5" s="614"/>
      <c r="AK5" s="614"/>
      <c r="AL5" s="615">
        <v>82.8</v>
      </c>
      <c r="AM5" s="616"/>
      <c r="AN5" s="616"/>
      <c r="AO5" s="617"/>
      <c r="AP5" s="607" t="s">
        <v>218</v>
      </c>
      <c r="AQ5" s="608"/>
      <c r="AR5" s="608"/>
      <c r="AS5" s="608"/>
      <c r="AT5" s="608"/>
      <c r="AU5" s="608"/>
      <c r="AV5" s="608"/>
      <c r="AW5" s="608"/>
      <c r="AX5" s="608"/>
      <c r="AY5" s="608"/>
      <c r="AZ5" s="608"/>
      <c r="BA5" s="608"/>
      <c r="BB5" s="608"/>
      <c r="BC5" s="608"/>
      <c r="BD5" s="608"/>
      <c r="BE5" s="608"/>
      <c r="BF5" s="609"/>
      <c r="BG5" s="621">
        <v>8381442</v>
      </c>
      <c r="BH5" s="622"/>
      <c r="BI5" s="622"/>
      <c r="BJ5" s="622"/>
      <c r="BK5" s="622"/>
      <c r="BL5" s="622"/>
      <c r="BM5" s="622"/>
      <c r="BN5" s="623"/>
      <c r="BO5" s="624">
        <v>85.9</v>
      </c>
      <c r="BP5" s="624"/>
      <c r="BQ5" s="624"/>
      <c r="BR5" s="624"/>
      <c r="BS5" s="625" t="s">
        <v>130</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95301</v>
      </c>
      <c r="S6" s="622"/>
      <c r="T6" s="622"/>
      <c r="U6" s="622"/>
      <c r="V6" s="622"/>
      <c r="W6" s="622"/>
      <c r="X6" s="622"/>
      <c r="Y6" s="623"/>
      <c r="Z6" s="624">
        <v>0.5</v>
      </c>
      <c r="AA6" s="624"/>
      <c r="AB6" s="624"/>
      <c r="AC6" s="624"/>
      <c r="AD6" s="625">
        <v>95301</v>
      </c>
      <c r="AE6" s="625"/>
      <c r="AF6" s="625"/>
      <c r="AG6" s="625"/>
      <c r="AH6" s="625"/>
      <c r="AI6" s="625"/>
      <c r="AJ6" s="625"/>
      <c r="AK6" s="625"/>
      <c r="AL6" s="626">
        <v>1</v>
      </c>
      <c r="AM6" s="627"/>
      <c r="AN6" s="627"/>
      <c r="AO6" s="628"/>
      <c r="AP6" s="618" t="s">
        <v>223</v>
      </c>
      <c r="AQ6" s="619"/>
      <c r="AR6" s="619"/>
      <c r="AS6" s="619"/>
      <c r="AT6" s="619"/>
      <c r="AU6" s="619"/>
      <c r="AV6" s="619"/>
      <c r="AW6" s="619"/>
      <c r="AX6" s="619"/>
      <c r="AY6" s="619"/>
      <c r="AZ6" s="619"/>
      <c r="BA6" s="619"/>
      <c r="BB6" s="619"/>
      <c r="BC6" s="619"/>
      <c r="BD6" s="619"/>
      <c r="BE6" s="619"/>
      <c r="BF6" s="620"/>
      <c r="BG6" s="621">
        <v>7857232</v>
      </c>
      <c r="BH6" s="622"/>
      <c r="BI6" s="622"/>
      <c r="BJ6" s="622"/>
      <c r="BK6" s="622"/>
      <c r="BL6" s="622"/>
      <c r="BM6" s="622"/>
      <c r="BN6" s="623"/>
      <c r="BO6" s="624">
        <v>80.599999999999994</v>
      </c>
      <c r="BP6" s="624"/>
      <c r="BQ6" s="624"/>
      <c r="BR6" s="624"/>
      <c r="BS6" s="625" t="s">
        <v>121</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173396</v>
      </c>
      <c r="CS6" s="622"/>
      <c r="CT6" s="622"/>
      <c r="CU6" s="622"/>
      <c r="CV6" s="622"/>
      <c r="CW6" s="622"/>
      <c r="CX6" s="622"/>
      <c r="CY6" s="623"/>
      <c r="CZ6" s="615">
        <v>1</v>
      </c>
      <c r="DA6" s="616"/>
      <c r="DB6" s="616"/>
      <c r="DC6" s="635"/>
      <c r="DD6" s="630" t="s">
        <v>225</v>
      </c>
      <c r="DE6" s="622"/>
      <c r="DF6" s="622"/>
      <c r="DG6" s="622"/>
      <c r="DH6" s="622"/>
      <c r="DI6" s="622"/>
      <c r="DJ6" s="622"/>
      <c r="DK6" s="622"/>
      <c r="DL6" s="622"/>
      <c r="DM6" s="622"/>
      <c r="DN6" s="622"/>
      <c r="DO6" s="622"/>
      <c r="DP6" s="623"/>
      <c r="DQ6" s="630">
        <v>173396</v>
      </c>
      <c r="DR6" s="622"/>
      <c r="DS6" s="622"/>
      <c r="DT6" s="622"/>
      <c r="DU6" s="622"/>
      <c r="DV6" s="622"/>
      <c r="DW6" s="622"/>
      <c r="DX6" s="622"/>
      <c r="DY6" s="622"/>
      <c r="DZ6" s="622"/>
      <c r="EA6" s="622"/>
      <c r="EB6" s="622"/>
      <c r="EC6" s="631"/>
    </row>
    <row r="7" spans="2:143" ht="11.25" customHeight="1" x14ac:dyDescent="0.15">
      <c r="B7" s="618" t="s">
        <v>226</v>
      </c>
      <c r="C7" s="619"/>
      <c r="D7" s="619"/>
      <c r="E7" s="619"/>
      <c r="F7" s="619"/>
      <c r="G7" s="619"/>
      <c r="H7" s="619"/>
      <c r="I7" s="619"/>
      <c r="J7" s="619"/>
      <c r="K7" s="619"/>
      <c r="L7" s="619"/>
      <c r="M7" s="619"/>
      <c r="N7" s="619"/>
      <c r="O7" s="619"/>
      <c r="P7" s="619"/>
      <c r="Q7" s="620"/>
      <c r="R7" s="621">
        <v>10316</v>
      </c>
      <c r="S7" s="622"/>
      <c r="T7" s="622"/>
      <c r="U7" s="622"/>
      <c r="V7" s="622"/>
      <c r="W7" s="622"/>
      <c r="X7" s="622"/>
      <c r="Y7" s="623"/>
      <c r="Z7" s="624">
        <v>0.1</v>
      </c>
      <c r="AA7" s="624"/>
      <c r="AB7" s="624"/>
      <c r="AC7" s="624"/>
      <c r="AD7" s="625">
        <v>10316</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2580889</v>
      </c>
      <c r="BH7" s="622"/>
      <c r="BI7" s="622"/>
      <c r="BJ7" s="622"/>
      <c r="BK7" s="622"/>
      <c r="BL7" s="622"/>
      <c r="BM7" s="622"/>
      <c r="BN7" s="623"/>
      <c r="BO7" s="624">
        <v>26.5</v>
      </c>
      <c r="BP7" s="624"/>
      <c r="BQ7" s="624"/>
      <c r="BR7" s="624"/>
      <c r="BS7" s="625" t="s">
        <v>225</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1845136</v>
      </c>
      <c r="CS7" s="622"/>
      <c r="CT7" s="622"/>
      <c r="CU7" s="622"/>
      <c r="CV7" s="622"/>
      <c r="CW7" s="622"/>
      <c r="CX7" s="622"/>
      <c r="CY7" s="623"/>
      <c r="CZ7" s="624">
        <v>10.3</v>
      </c>
      <c r="DA7" s="624"/>
      <c r="DB7" s="624"/>
      <c r="DC7" s="624"/>
      <c r="DD7" s="630">
        <v>80546</v>
      </c>
      <c r="DE7" s="622"/>
      <c r="DF7" s="622"/>
      <c r="DG7" s="622"/>
      <c r="DH7" s="622"/>
      <c r="DI7" s="622"/>
      <c r="DJ7" s="622"/>
      <c r="DK7" s="622"/>
      <c r="DL7" s="622"/>
      <c r="DM7" s="622"/>
      <c r="DN7" s="622"/>
      <c r="DO7" s="622"/>
      <c r="DP7" s="623"/>
      <c r="DQ7" s="630">
        <v>1511164</v>
      </c>
      <c r="DR7" s="622"/>
      <c r="DS7" s="622"/>
      <c r="DT7" s="622"/>
      <c r="DU7" s="622"/>
      <c r="DV7" s="622"/>
      <c r="DW7" s="622"/>
      <c r="DX7" s="622"/>
      <c r="DY7" s="622"/>
      <c r="DZ7" s="622"/>
      <c r="EA7" s="622"/>
      <c r="EB7" s="622"/>
      <c r="EC7" s="631"/>
    </row>
    <row r="8" spans="2:143" ht="11.25" customHeight="1" x14ac:dyDescent="0.15">
      <c r="B8" s="618" t="s">
        <v>229</v>
      </c>
      <c r="C8" s="619"/>
      <c r="D8" s="619"/>
      <c r="E8" s="619"/>
      <c r="F8" s="619"/>
      <c r="G8" s="619"/>
      <c r="H8" s="619"/>
      <c r="I8" s="619"/>
      <c r="J8" s="619"/>
      <c r="K8" s="619"/>
      <c r="L8" s="619"/>
      <c r="M8" s="619"/>
      <c r="N8" s="619"/>
      <c r="O8" s="619"/>
      <c r="P8" s="619"/>
      <c r="Q8" s="620"/>
      <c r="R8" s="621">
        <v>25780</v>
      </c>
      <c r="S8" s="622"/>
      <c r="T8" s="622"/>
      <c r="U8" s="622"/>
      <c r="V8" s="622"/>
      <c r="W8" s="622"/>
      <c r="X8" s="622"/>
      <c r="Y8" s="623"/>
      <c r="Z8" s="624">
        <v>0.1</v>
      </c>
      <c r="AA8" s="624"/>
      <c r="AB8" s="624"/>
      <c r="AC8" s="624"/>
      <c r="AD8" s="625">
        <v>25780</v>
      </c>
      <c r="AE8" s="625"/>
      <c r="AF8" s="625"/>
      <c r="AG8" s="625"/>
      <c r="AH8" s="625"/>
      <c r="AI8" s="625"/>
      <c r="AJ8" s="625"/>
      <c r="AK8" s="625"/>
      <c r="AL8" s="626">
        <v>0.3</v>
      </c>
      <c r="AM8" s="627"/>
      <c r="AN8" s="627"/>
      <c r="AO8" s="628"/>
      <c r="AP8" s="618" t="s">
        <v>230</v>
      </c>
      <c r="AQ8" s="619"/>
      <c r="AR8" s="619"/>
      <c r="AS8" s="619"/>
      <c r="AT8" s="619"/>
      <c r="AU8" s="619"/>
      <c r="AV8" s="619"/>
      <c r="AW8" s="619"/>
      <c r="AX8" s="619"/>
      <c r="AY8" s="619"/>
      <c r="AZ8" s="619"/>
      <c r="BA8" s="619"/>
      <c r="BB8" s="619"/>
      <c r="BC8" s="619"/>
      <c r="BD8" s="619"/>
      <c r="BE8" s="619"/>
      <c r="BF8" s="620"/>
      <c r="BG8" s="621">
        <v>86707</v>
      </c>
      <c r="BH8" s="622"/>
      <c r="BI8" s="622"/>
      <c r="BJ8" s="622"/>
      <c r="BK8" s="622"/>
      <c r="BL8" s="622"/>
      <c r="BM8" s="622"/>
      <c r="BN8" s="623"/>
      <c r="BO8" s="624">
        <v>0.9</v>
      </c>
      <c r="BP8" s="624"/>
      <c r="BQ8" s="624"/>
      <c r="BR8" s="624"/>
      <c r="BS8" s="630" t="s">
        <v>225</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6148521</v>
      </c>
      <c r="CS8" s="622"/>
      <c r="CT8" s="622"/>
      <c r="CU8" s="622"/>
      <c r="CV8" s="622"/>
      <c r="CW8" s="622"/>
      <c r="CX8" s="622"/>
      <c r="CY8" s="623"/>
      <c r="CZ8" s="624">
        <v>34.5</v>
      </c>
      <c r="DA8" s="624"/>
      <c r="DB8" s="624"/>
      <c r="DC8" s="624"/>
      <c r="DD8" s="630">
        <v>59828</v>
      </c>
      <c r="DE8" s="622"/>
      <c r="DF8" s="622"/>
      <c r="DG8" s="622"/>
      <c r="DH8" s="622"/>
      <c r="DI8" s="622"/>
      <c r="DJ8" s="622"/>
      <c r="DK8" s="622"/>
      <c r="DL8" s="622"/>
      <c r="DM8" s="622"/>
      <c r="DN8" s="622"/>
      <c r="DO8" s="622"/>
      <c r="DP8" s="623"/>
      <c r="DQ8" s="630">
        <v>3257892</v>
      </c>
      <c r="DR8" s="622"/>
      <c r="DS8" s="622"/>
      <c r="DT8" s="622"/>
      <c r="DU8" s="622"/>
      <c r="DV8" s="622"/>
      <c r="DW8" s="622"/>
      <c r="DX8" s="622"/>
      <c r="DY8" s="622"/>
      <c r="DZ8" s="622"/>
      <c r="EA8" s="622"/>
      <c r="EB8" s="622"/>
      <c r="EC8" s="631"/>
    </row>
    <row r="9" spans="2:143" ht="11.25" customHeight="1" x14ac:dyDescent="0.15">
      <c r="B9" s="618" t="s">
        <v>232</v>
      </c>
      <c r="C9" s="619"/>
      <c r="D9" s="619"/>
      <c r="E9" s="619"/>
      <c r="F9" s="619"/>
      <c r="G9" s="619"/>
      <c r="H9" s="619"/>
      <c r="I9" s="619"/>
      <c r="J9" s="619"/>
      <c r="K9" s="619"/>
      <c r="L9" s="619"/>
      <c r="M9" s="619"/>
      <c r="N9" s="619"/>
      <c r="O9" s="619"/>
      <c r="P9" s="619"/>
      <c r="Q9" s="620"/>
      <c r="R9" s="621">
        <v>30233</v>
      </c>
      <c r="S9" s="622"/>
      <c r="T9" s="622"/>
      <c r="U9" s="622"/>
      <c r="V9" s="622"/>
      <c r="W9" s="622"/>
      <c r="X9" s="622"/>
      <c r="Y9" s="623"/>
      <c r="Z9" s="624">
        <v>0.2</v>
      </c>
      <c r="AA9" s="624"/>
      <c r="AB9" s="624"/>
      <c r="AC9" s="624"/>
      <c r="AD9" s="625">
        <v>30233</v>
      </c>
      <c r="AE9" s="625"/>
      <c r="AF9" s="625"/>
      <c r="AG9" s="625"/>
      <c r="AH9" s="625"/>
      <c r="AI9" s="625"/>
      <c r="AJ9" s="625"/>
      <c r="AK9" s="625"/>
      <c r="AL9" s="626">
        <v>0.3</v>
      </c>
      <c r="AM9" s="627"/>
      <c r="AN9" s="627"/>
      <c r="AO9" s="628"/>
      <c r="AP9" s="618" t="s">
        <v>233</v>
      </c>
      <c r="AQ9" s="619"/>
      <c r="AR9" s="619"/>
      <c r="AS9" s="619"/>
      <c r="AT9" s="619"/>
      <c r="AU9" s="619"/>
      <c r="AV9" s="619"/>
      <c r="AW9" s="619"/>
      <c r="AX9" s="619"/>
      <c r="AY9" s="619"/>
      <c r="AZ9" s="619"/>
      <c r="BA9" s="619"/>
      <c r="BB9" s="619"/>
      <c r="BC9" s="619"/>
      <c r="BD9" s="619"/>
      <c r="BE9" s="619"/>
      <c r="BF9" s="620"/>
      <c r="BG9" s="621">
        <v>1940098</v>
      </c>
      <c r="BH9" s="622"/>
      <c r="BI9" s="622"/>
      <c r="BJ9" s="622"/>
      <c r="BK9" s="622"/>
      <c r="BL9" s="622"/>
      <c r="BM9" s="622"/>
      <c r="BN9" s="623"/>
      <c r="BO9" s="624">
        <v>19.899999999999999</v>
      </c>
      <c r="BP9" s="624"/>
      <c r="BQ9" s="624"/>
      <c r="BR9" s="624"/>
      <c r="BS9" s="630" t="s">
        <v>121</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2428968</v>
      </c>
      <c r="CS9" s="622"/>
      <c r="CT9" s="622"/>
      <c r="CU9" s="622"/>
      <c r="CV9" s="622"/>
      <c r="CW9" s="622"/>
      <c r="CX9" s="622"/>
      <c r="CY9" s="623"/>
      <c r="CZ9" s="624">
        <v>13.6</v>
      </c>
      <c r="DA9" s="624"/>
      <c r="DB9" s="624"/>
      <c r="DC9" s="624"/>
      <c r="DD9" s="630">
        <v>924529</v>
      </c>
      <c r="DE9" s="622"/>
      <c r="DF9" s="622"/>
      <c r="DG9" s="622"/>
      <c r="DH9" s="622"/>
      <c r="DI9" s="622"/>
      <c r="DJ9" s="622"/>
      <c r="DK9" s="622"/>
      <c r="DL9" s="622"/>
      <c r="DM9" s="622"/>
      <c r="DN9" s="622"/>
      <c r="DO9" s="622"/>
      <c r="DP9" s="623"/>
      <c r="DQ9" s="630">
        <v>1302885</v>
      </c>
      <c r="DR9" s="622"/>
      <c r="DS9" s="622"/>
      <c r="DT9" s="622"/>
      <c r="DU9" s="622"/>
      <c r="DV9" s="622"/>
      <c r="DW9" s="622"/>
      <c r="DX9" s="622"/>
      <c r="DY9" s="622"/>
      <c r="DZ9" s="622"/>
      <c r="EA9" s="622"/>
      <c r="EB9" s="622"/>
      <c r="EC9" s="631"/>
    </row>
    <row r="10" spans="2:143" ht="11.25" customHeight="1" x14ac:dyDescent="0.15">
      <c r="B10" s="618" t="s">
        <v>235</v>
      </c>
      <c r="C10" s="619"/>
      <c r="D10" s="619"/>
      <c r="E10" s="619"/>
      <c r="F10" s="619"/>
      <c r="G10" s="619"/>
      <c r="H10" s="619"/>
      <c r="I10" s="619"/>
      <c r="J10" s="619"/>
      <c r="K10" s="619"/>
      <c r="L10" s="619"/>
      <c r="M10" s="619"/>
      <c r="N10" s="619"/>
      <c r="O10" s="619"/>
      <c r="P10" s="619"/>
      <c r="Q10" s="620"/>
      <c r="R10" s="621" t="s">
        <v>225</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225</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232078</v>
      </c>
      <c r="BH10" s="622"/>
      <c r="BI10" s="622"/>
      <c r="BJ10" s="622"/>
      <c r="BK10" s="622"/>
      <c r="BL10" s="622"/>
      <c r="BM10" s="622"/>
      <c r="BN10" s="623"/>
      <c r="BO10" s="624">
        <v>2.4</v>
      </c>
      <c r="BP10" s="624"/>
      <c r="BQ10" s="624"/>
      <c r="BR10" s="624"/>
      <c r="BS10" s="630" t="s">
        <v>121</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949</v>
      </c>
      <c r="CS10" s="622"/>
      <c r="CT10" s="622"/>
      <c r="CU10" s="622"/>
      <c r="CV10" s="622"/>
      <c r="CW10" s="622"/>
      <c r="CX10" s="622"/>
      <c r="CY10" s="623"/>
      <c r="CZ10" s="624">
        <v>0</v>
      </c>
      <c r="DA10" s="624"/>
      <c r="DB10" s="624"/>
      <c r="DC10" s="624"/>
      <c r="DD10" s="630" t="s">
        <v>121</v>
      </c>
      <c r="DE10" s="622"/>
      <c r="DF10" s="622"/>
      <c r="DG10" s="622"/>
      <c r="DH10" s="622"/>
      <c r="DI10" s="622"/>
      <c r="DJ10" s="622"/>
      <c r="DK10" s="622"/>
      <c r="DL10" s="622"/>
      <c r="DM10" s="622"/>
      <c r="DN10" s="622"/>
      <c r="DO10" s="622"/>
      <c r="DP10" s="623"/>
      <c r="DQ10" s="630">
        <v>949</v>
      </c>
      <c r="DR10" s="622"/>
      <c r="DS10" s="622"/>
      <c r="DT10" s="622"/>
      <c r="DU10" s="622"/>
      <c r="DV10" s="622"/>
      <c r="DW10" s="622"/>
      <c r="DX10" s="622"/>
      <c r="DY10" s="622"/>
      <c r="DZ10" s="622"/>
      <c r="EA10" s="622"/>
      <c r="EB10" s="622"/>
      <c r="EC10" s="631"/>
    </row>
    <row r="11" spans="2:143" ht="11.25" customHeight="1" x14ac:dyDescent="0.15">
      <c r="B11" s="618" t="s">
        <v>238</v>
      </c>
      <c r="C11" s="619"/>
      <c r="D11" s="619"/>
      <c r="E11" s="619"/>
      <c r="F11" s="619"/>
      <c r="G11" s="619"/>
      <c r="H11" s="619"/>
      <c r="I11" s="619"/>
      <c r="J11" s="619"/>
      <c r="K11" s="619"/>
      <c r="L11" s="619"/>
      <c r="M11" s="619"/>
      <c r="N11" s="619"/>
      <c r="O11" s="619"/>
      <c r="P11" s="619"/>
      <c r="Q11" s="620"/>
      <c r="R11" s="621" t="s">
        <v>225</v>
      </c>
      <c r="S11" s="622"/>
      <c r="T11" s="622"/>
      <c r="U11" s="622"/>
      <c r="V11" s="622"/>
      <c r="W11" s="622"/>
      <c r="X11" s="622"/>
      <c r="Y11" s="623"/>
      <c r="Z11" s="624" t="s">
        <v>225</v>
      </c>
      <c r="AA11" s="624"/>
      <c r="AB11" s="624"/>
      <c r="AC11" s="624"/>
      <c r="AD11" s="625" t="s">
        <v>225</v>
      </c>
      <c r="AE11" s="625"/>
      <c r="AF11" s="625"/>
      <c r="AG11" s="625"/>
      <c r="AH11" s="625"/>
      <c r="AI11" s="625"/>
      <c r="AJ11" s="625"/>
      <c r="AK11" s="625"/>
      <c r="AL11" s="626" t="s">
        <v>225</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322006</v>
      </c>
      <c r="BH11" s="622"/>
      <c r="BI11" s="622"/>
      <c r="BJ11" s="622"/>
      <c r="BK11" s="622"/>
      <c r="BL11" s="622"/>
      <c r="BM11" s="622"/>
      <c r="BN11" s="623"/>
      <c r="BO11" s="624">
        <v>3.3</v>
      </c>
      <c r="BP11" s="624"/>
      <c r="BQ11" s="624"/>
      <c r="BR11" s="624"/>
      <c r="BS11" s="630" t="s">
        <v>121</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210672</v>
      </c>
      <c r="CS11" s="622"/>
      <c r="CT11" s="622"/>
      <c r="CU11" s="622"/>
      <c r="CV11" s="622"/>
      <c r="CW11" s="622"/>
      <c r="CX11" s="622"/>
      <c r="CY11" s="623"/>
      <c r="CZ11" s="624">
        <v>1.2</v>
      </c>
      <c r="DA11" s="624"/>
      <c r="DB11" s="624"/>
      <c r="DC11" s="624"/>
      <c r="DD11" s="630">
        <v>103883</v>
      </c>
      <c r="DE11" s="622"/>
      <c r="DF11" s="622"/>
      <c r="DG11" s="622"/>
      <c r="DH11" s="622"/>
      <c r="DI11" s="622"/>
      <c r="DJ11" s="622"/>
      <c r="DK11" s="622"/>
      <c r="DL11" s="622"/>
      <c r="DM11" s="622"/>
      <c r="DN11" s="622"/>
      <c r="DO11" s="622"/>
      <c r="DP11" s="623"/>
      <c r="DQ11" s="630">
        <v>143650</v>
      </c>
      <c r="DR11" s="622"/>
      <c r="DS11" s="622"/>
      <c r="DT11" s="622"/>
      <c r="DU11" s="622"/>
      <c r="DV11" s="622"/>
      <c r="DW11" s="622"/>
      <c r="DX11" s="622"/>
      <c r="DY11" s="622"/>
      <c r="DZ11" s="622"/>
      <c r="EA11" s="622"/>
      <c r="EB11" s="622"/>
      <c r="EC11" s="631"/>
    </row>
    <row r="12" spans="2:143" ht="11.25" customHeight="1" x14ac:dyDescent="0.15">
      <c r="B12" s="618" t="s">
        <v>241</v>
      </c>
      <c r="C12" s="619"/>
      <c r="D12" s="619"/>
      <c r="E12" s="619"/>
      <c r="F12" s="619"/>
      <c r="G12" s="619"/>
      <c r="H12" s="619"/>
      <c r="I12" s="619"/>
      <c r="J12" s="619"/>
      <c r="K12" s="619"/>
      <c r="L12" s="619"/>
      <c r="M12" s="619"/>
      <c r="N12" s="619"/>
      <c r="O12" s="619"/>
      <c r="P12" s="619"/>
      <c r="Q12" s="620"/>
      <c r="R12" s="621">
        <v>752476</v>
      </c>
      <c r="S12" s="622"/>
      <c r="T12" s="622"/>
      <c r="U12" s="622"/>
      <c r="V12" s="622"/>
      <c r="W12" s="622"/>
      <c r="X12" s="622"/>
      <c r="Y12" s="623"/>
      <c r="Z12" s="624">
        <v>4</v>
      </c>
      <c r="AA12" s="624"/>
      <c r="AB12" s="624"/>
      <c r="AC12" s="624"/>
      <c r="AD12" s="625">
        <v>752476</v>
      </c>
      <c r="AE12" s="625"/>
      <c r="AF12" s="625"/>
      <c r="AG12" s="625"/>
      <c r="AH12" s="625"/>
      <c r="AI12" s="625"/>
      <c r="AJ12" s="625"/>
      <c r="AK12" s="625"/>
      <c r="AL12" s="626">
        <v>7.5</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4800020</v>
      </c>
      <c r="BH12" s="622"/>
      <c r="BI12" s="622"/>
      <c r="BJ12" s="622"/>
      <c r="BK12" s="622"/>
      <c r="BL12" s="622"/>
      <c r="BM12" s="622"/>
      <c r="BN12" s="623"/>
      <c r="BO12" s="624">
        <v>49.2</v>
      </c>
      <c r="BP12" s="624"/>
      <c r="BQ12" s="624"/>
      <c r="BR12" s="624"/>
      <c r="BS12" s="630" t="s">
        <v>225</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711711</v>
      </c>
      <c r="CS12" s="622"/>
      <c r="CT12" s="622"/>
      <c r="CU12" s="622"/>
      <c r="CV12" s="622"/>
      <c r="CW12" s="622"/>
      <c r="CX12" s="622"/>
      <c r="CY12" s="623"/>
      <c r="CZ12" s="624">
        <v>4</v>
      </c>
      <c r="DA12" s="624"/>
      <c r="DB12" s="624"/>
      <c r="DC12" s="624"/>
      <c r="DD12" s="630">
        <v>48011</v>
      </c>
      <c r="DE12" s="622"/>
      <c r="DF12" s="622"/>
      <c r="DG12" s="622"/>
      <c r="DH12" s="622"/>
      <c r="DI12" s="622"/>
      <c r="DJ12" s="622"/>
      <c r="DK12" s="622"/>
      <c r="DL12" s="622"/>
      <c r="DM12" s="622"/>
      <c r="DN12" s="622"/>
      <c r="DO12" s="622"/>
      <c r="DP12" s="623"/>
      <c r="DQ12" s="630">
        <v>577102</v>
      </c>
      <c r="DR12" s="622"/>
      <c r="DS12" s="622"/>
      <c r="DT12" s="622"/>
      <c r="DU12" s="622"/>
      <c r="DV12" s="622"/>
      <c r="DW12" s="622"/>
      <c r="DX12" s="622"/>
      <c r="DY12" s="622"/>
      <c r="DZ12" s="622"/>
      <c r="EA12" s="622"/>
      <c r="EB12" s="622"/>
      <c r="EC12" s="631"/>
    </row>
    <row r="13" spans="2:143" ht="11.25" customHeight="1" x14ac:dyDescent="0.15">
      <c r="B13" s="618" t="s">
        <v>244</v>
      </c>
      <c r="C13" s="619"/>
      <c r="D13" s="619"/>
      <c r="E13" s="619"/>
      <c r="F13" s="619"/>
      <c r="G13" s="619"/>
      <c r="H13" s="619"/>
      <c r="I13" s="619"/>
      <c r="J13" s="619"/>
      <c r="K13" s="619"/>
      <c r="L13" s="619"/>
      <c r="M13" s="619"/>
      <c r="N13" s="619"/>
      <c r="O13" s="619"/>
      <c r="P13" s="619"/>
      <c r="Q13" s="620"/>
      <c r="R13" s="621">
        <v>16703</v>
      </c>
      <c r="S13" s="622"/>
      <c r="T13" s="622"/>
      <c r="U13" s="622"/>
      <c r="V13" s="622"/>
      <c r="W13" s="622"/>
      <c r="X13" s="622"/>
      <c r="Y13" s="623"/>
      <c r="Z13" s="624">
        <v>0.1</v>
      </c>
      <c r="AA13" s="624"/>
      <c r="AB13" s="624"/>
      <c r="AC13" s="624"/>
      <c r="AD13" s="625">
        <v>16703</v>
      </c>
      <c r="AE13" s="625"/>
      <c r="AF13" s="625"/>
      <c r="AG13" s="625"/>
      <c r="AH13" s="625"/>
      <c r="AI13" s="625"/>
      <c r="AJ13" s="625"/>
      <c r="AK13" s="625"/>
      <c r="AL13" s="626">
        <v>0.2</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4786366</v>
      </c>
      <c r="BH13" s="622"/>
      <c r="BI13" s="622"/>
      <c r="BJ13" s="622"/>
      <c r="BK13" s="622"/>
      <c r="BL13" s="622"/>
      <c r="BM13" s="622"/>
      <c r="BN13" s="623"/>
      <c r="BO13" s="624">
        <v>49.1</v>
      </c>
      <c r="BP13" s="624"/>
      <c r="BQ13" s="624"/>
      <c r="BR13" s="624"/>
      <c r="BS13" s="630" t="s">
        <v>225</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2093226</v>
      </c>
      <c r="CS13" s="622"/>
      <c r="CT13" s="622"/>
      <c r="CU13" s="622"/>
      <c r="CV13" s="622"/>
      <c r="CW13" s="622"/>
      <c r="CX13" s="622"/>
      <c r="CY13" s="623"/>
      <c r="CZ13" s="624">
        <v>11.7</v>
      </c>
      <c r="DA13" s="624"/>
      <c r="DB13" s="624"/>
      <c r="DC13" s="624"/>
      <c r="DD13" s="630">
        <v>637943</v>
      </c>
      <c r="DE13" s="622"/>
      <c r="DF13" s="622"/>
      <c r="DG13" s="622"/>
      <c r="DH13" s="622"/>
      <c r="DI13" s="622"/>
      <c r="DJ13" s="622"/>
      <c r="DK13" s="622"/>
      <c r="DL13" s="622"/>
      <c r="DM13" s="622"/>
      <c r="DN13" s="622"/>
      <c r="DO13" s="622"/>
      <c r="DP13" s="623"/>
      <c r="DQ13" s="630">
        <v>1719358</v>
      </c>
      <c r="DR13" s="622"/>
      <c r="DS13" s="622"/>
      <c r="DT13" s="622"/>
      <c r="DU13" s="622"/>
      <c r="DV13" s="622"/>
      <c r="DW13" s="622"/>
      <c r="DX13" s="622"/>
      <c r="DY13" s="622"/>
      <c r="DZ13" s="622"/>
      <c r="EA13" s="622"/>
      <c r="EB13" s="622"/>
      <c r="EC13" s="631"/>
    </row>
    <row r="14" spans="2:143" ht="11.25" customHeight="1" x14ac:dyDescent="0.15">
      <c r="B14" s="618" t="s">
        <v>247</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225</v>
      </c>
      <c r="AA14" s="624"/>
      <c r="AB14" s="624"/>
      <c r="AC14" s="624"/>
      <c r="AD14" s="625" t="s">
        <v>225</v>
      </c>
      <c r="AE14" s="625"/>
      <c r="AF14" s="625"/>
      <c r="AG14" s="625"/>
      <c r="AH14" s="625"/>
      <c r="AI14" s="625"/>
      <c r="AJ14" s="625"/>
      <c r="AK14" s="625"/>
      <c r="AL14" s="626" t="s">
        <v>121</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71301</v>
      </c>
      <c r="BH14" s="622"/>
      <c r="BI14" s="622"/>
      <c r="BJ14" s="622"/>
      <c r="BK14" s="622"/>
      <c r="BL14" s="622"/>
      <c r="BM14" s="622"/>
      <c r="BN14" s="623"/>
      <c r="BO14" s="624">
        <v>0.7</v>
      </c>
      <c r="BP14" s="624"/>
      <c r="BQ14" s="624"/>
      <c r="BR14" s="624"/>
      <c r="BS14" s="630" t="s">
        <v>121</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994409</v>
      </c>
      <c r="CS14" s="622"/>
      <c r="CT14" s="622"/>
      <c r="CU14" s="622"/>
      <c r="CV14" s="622"/>
      <c r="CW14" s="622"/>
      <c r="CX14" s="622"/>
      <c r="CY14" s="623"/>
      <c r="CZ14" s="624">
        <v>5.6</v>
      </c>
      <c r="DA14" s="624"/>
      <c r="DB14" s="624"/>
      <c r="DC14" s="624"/>
      <c r="DD14" s="630">
        <v>189856</v>
      </c>
      <c r="DE14" s="622"/>
      <c r="DF14" s="622"/>
      <c r="DG14" s="622"/>
      <c r="DH14" s="622"/>
      <c r="DI14" s="622"/>
      <c r="DJ14" s="622"/>
      <c r="DK14" s="622"/>
      <c r="DL14" s="622"/>
      <c r="DM14" s="622"/>
      <c r="DN14" s="622"/>
      <c r="DO14" s="622"/>
      <c r="DP14" s="623"/>
      <c r="DQ14" s="630">
        <v>810373</v>
      </c>
      <c r="DR14" s="622"/>
      <c r="DS14" s="622"/>
      <c r="DT14" s="622"/>
      <c r="DU14" s="622"/>
      <c r="DV14" s="622"/>
      <c r="DW14" s="622"/>
      <c r="DX14" s="622"/>
      <c r="DY14" s="622"/>
      <c r="DZ14" s="622"/>
      <c r="EA14" s="622"/>
      <c r="EB14" s="622"/>
      <c r="EC14" s="631"/>
    </row>
    <row r="15" spans="2:143" ht="11.25" customHeight="1" x14ac:dyDescent="0.15">
      <c r="B15" s="618" t="s">
        <v>250</v>
      </c>
      <c r="C15" s="619"/>
      <c r="D15" s="619"/>
      <c r="E15" s="619"/>
      <c r="F15" s="619"/>
      <c r="G15" s="619"/>
      <c r="H15" s="619"/>
      <c r="I15" s="619"/>
      <c r="J15" s="619"/>
      <c r="K15" s="619"/>
      <c r="L15" s="619"/>
      <c r="M15" s="619"/>
      <c r="N15" s="619"/>
      <c r="O15" s="619"/>
      <c r="P15" s="619"/>
      <c r="Q15" s="620"/>
      <c r="R15" s="621">
        <v>35124</v>
      </c>
      <c r="S15" s="622"/>
      <c r="T15" s="622"/>
      <c r="U15" s="622"/>
      <c r="V15" s="622"/>
      <c r="W15" s="622"/>
      <c r="X15" s="622"/>
      <c r="Y15" s="623"/>
      <c r="Z15" s="624">
        <v>0.2</v>
      </c>
      <c r="AA15" s="624"/>
      <c r="AB15" s="624"/>
      <c r="AC15" s="624"/>
      <c r="AD15" s="625">
        <v>35124</v>
      </c>
      <c r="AE15" s="625"/>
      <c r="AF15" s="625"/>
      <c r="AG15" s="625"/>
      <c r="AH15" s="625"/>
      <c r="AI15" s="625"/>
      <c r="AJ15" s="625"/>
      <c r="AK15" s="625"/>
      <c r="AL15" s="626">
        <v>0.4</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404832</v>
      </c>
      <c r="BH15" s="622"/>
      <c r="BI15" s="622"/>
      <c r="BJ15" s="622"/>
      <c r="BK15" s="622"/>
      <c r="BL15" s="622"/>
      <c r="BM15" s="622"/>
      <c r="BN15" s="623"/>
      <c r="BO15" s="624">
        <v>4.2</v>
      </c>
      <c r="BP15" s="624"/>
      <c r="BQ15" s="624"/>
      <c r="BR15" s="624"/>
      <c r="BS15" s="630" t="s">
        <v>121</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1563934</v>
      </c>
      <c r="CS15" s="622"/>
      <c r="CT15" s="622"/>
      <c r="CU15" s="622"/>
      <c r="CV15" s="622"/>
      <c r="CW15" s="622"/>
      <c r="CX15" s="622"/>
      <c r="CY15" s="623"/>
      <c r="CZ15" s="624">
        <v>8.8000000000000007</v>
      </c>
      <c r="DA15" s="624"/>
      <c r="DB15" s="624"/>
      <c r="DC15" s="624"/>
      <c r="DD15" s="630">
        <v>13326</v>
      </c>
      <c r="DE15" s="622"/>
      <c r="DF15" s="622"/>
      <c r="DG15" s="622"/>
      <c r="DH15" s="622"/>
      <c r="DI15" s="622"/>
      <c r="DJ15" s="622"/>
      <c r="DK15" s="622"/>
      <c r="DL15" s="622"/>
      <c r="DM15" s="622"/>
      <c r="DN15" s="622"/>
      <c r="DO15" s="622"/>
      <c r="DP15" s="623"/>
      <c r="DQ15" s="630">
        <v>1424470</v>
      </c>
      <c r="DR15" s="622"/>
      <c r="DS15" s="622"/>
      <c r="DT15" s="622"/>
      <c r="DU15" s="622"/>
      <c r="DV15" s="622"/>
      <c r="DW15" s="622"/>
      <c r="DX15" s="622"/>
      <c r="DY15" s="622"/>
      <c r="DZ15" s="622"/>
      <c r="EA15" s="622"/>
      <c r="EB15" s="622"/>
      <c r="EC15" s="631"/>
    </row>
    <row r="16" spans="2:143" ht="11.25" customHeight="1" x14ac:dyDescent="0.15">
      <c r="B16" s="618" t="s">
        <v>253</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225</v>
      </c>
      <c r="AE16" s="625"/>
      <c r="AF16" s="625"/>
      <c r="AG16" s="625"/>
      <c r="AH16" s="625"/>
      <c r="AI16" s="625"/>
      <c r="AJ16" s="625"/>
      <c r="AK16" s="625"/>
      <c r="AL16" s="626" t="s">
        <v>121</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4752</v>
      </c>
      <c r="CS16" s="622"/>
      <c r="CT16" s="622"/>
      <c r="CU16" s="622"/>
      <c r="CV16" s="622"/>
      <c r="CW16" s="622"/>
      <c r="CX16" s="622"/>
      <c r="CY16" s="623"/>
      <c r="CZ16" s="624">
        <v>0</v>
      </c>
      <c r="DA16" s="624"/>
      <c r="DB16" s="624"/>
      <c r="DC16" s="624"/>
      <c r="DD16" s="630" t="s">
        <v>121</v>
      </c>
      <c r="DE16" s="622"/>
      <c r="DF16" s="622"/>
      <c r="DG16" s="622"/>
      <c r="DH16" s="622"/>
      <c r="DI16" s="622"/>
      <c r="DJ16" s="622"/>
      <c r="DK16" s="622"/>
      <c r="DL16" s="622"/>
      <c r="DM16" s="622"/>
      <c r="DN16" s="622"/>
      <c r="DO16" s="622"/>
      <c r="DP16" s="623"/>
      <c r="DQ16" s="630">
        <v>4752</v>
      </c>
      <c r="DR16" s="622"/>
      <c r="DS16" s="622"/>
      <c r="DT16" s="622"/>
      <c r="DU16" s="622"/>
      <c r="DV16" s="622"/>
      <c r="DW16" s="622"/>
      <c r="DX16" s="622"/>
      <c r="DY16" s="622"/>
      <c r="DZ16" s="622"/>
      <c r="EA16" s="622"/>
      <c r="EB16" s="622"/>
      <c r="EC16" s="631"/>
    </row>
    <row r="17" spans="2:133" ht="11.25" customHeight="1" x14ac:dyDescent="0.15">
      <c r="B17" s="618" t="s">
        <v>256</v>
      </c>
      <c r="C17" s="619"/>
      <c r="D17" s="619"/>
      <c r="E17" s="619"/>
      <c r="F17" s="619"/>
      <c r="G17" s="619"/>
      <c r="H17" s="619"/>
      <c r="I17" s="619"/>
      <c r="J17" s="619"/>
      <c r="K17" s="619"/>
      <c r="L17" s="619"/>
      <c r="M17" s="619"/>
      <c r="N17" s="619"/>
      <c r="O17" s="619"/>
      <c r="P17" s="619"/>
      <c r="Q17" s="620"/>
      <c r="R17" s="621">
        <v>8765</v>
      </c>
      <c r="S17" s="622"/>
      <c r="T17" s="622"/>
      <c r="U17" s="622"/>
      <c r="V17" s="622"/>
      <c r="W17" s="622"/>
      <c r="X17" s="622"/>
      <c r="Y17" s="623"/>
      <c r="Z17" s="624">
        <v>0</v>
      </c>
      <c r="AA17" s="624"/>
      <c r="AB17" s="624"/>
      <c r="AC17" s="624"/>
      <c r="AD17" s="625">
        <v>8765</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v>190</v>
      </c>
      <c r="BH17" s="622"/>
      <c r="BI17" s="622"/>
      <c r="BJ17" s="622"/>
      <c r="BK17" s="622"/>
      <c r="BL17" s="622"/>
      <c r="BM17" s="622"/>
      <c r="BN17" s="623"/>
      <c r="BO17" s="624">
        <v>0</v>
      </c>
      <c r="BP17" s="624"/>
      <c r="BQ17" s="624"/>
      <c r="BR17" s="624"/>
      <c r="BS17" s="630" t="s">
        <v>225</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1666505</v>
      </c>
      <c r="CS17" s="622"/>
      <c r="CT17" s="622"/>
      <c r="CU17" s="622"/>
      <c r="CV17" s="622"/>
      <c r="CW17" s="622"/>
      <c r="CX17" s="622"/>
      <c r="CY17" s="623"/>
      <c r="CZ17" s="624">
        <v>9.3000000000000007</v>
      </c>
      <c r="DA17" s="624"/>
      <c r="DB17" s="624"/>
      <c r="DC17" s="624"/>
      <c r="DD17" s="630" t="s">
        <v>225</v>
      </c>
      <c r="DE17" s="622"/>
      <c r="DF17" s="622"/>
      <c r="DG17" s="622"/>
      <c r="DH17" s="622"/>
      <c r="DI17" s="622"/>
      <c r="DJ17" s="622"/>
      <c r="DK17" s="622"/>
      <c r="DL17" s="622"/>
      <c r="DM17" s="622"/>
      <c r="DN17" s="622"/>
      <c r="DO17" s="622"/>
      <c r="DP17" s="623"/>
      <c r="DQ17" s="630">
        <v>1650061</v>
      </c>
      <c r="DR17" s="622"/>
      <c r="DS17" s="622"/>
      <c r="DT17" s="622"/>
      <c r="DU17" s="622"/>
      <c r="DV17" s="622"/>
      <c r="DW17" s="622"/>
      <c r="DX17" s="622"/>
      <c r="DY17" s="622"/>
      <c r="DZ17" s="622"/>
      <c r="EA17" s="622"/>
      <c r="EB17" s="622"/>
      <c r="EC17" s="631"/>
    </row>
    <row r="18" spans="2:133" ht="11.25" customHeight="1" x14ac:dyDescent="0.15">
      <c r="B18" s="618" t="s">
        <v>259</v>
      </c>
      <c r="C18" s="619"/>
      <c r="D18" s="619"/>
      <c r="E18" s="619"/>
      <c r="F18" s="619"/>
      <c r="G18" s="619"/>
      <c r="H18" s="619"/>
      <c r="I18" s="619"/>
      <c r="J18" s="619"/>
      <c r="K18" s="619"/>
      <c r="L18" s="619"/>
      <c r="M18" s="619"/>
      <c r="N18" s="619"/>
      <c r="O18" s="619"/>
      <c r="P18" s="619"/>
      <c r="Q18" s="620"/>
      <c r="R18" s="621">
        <v>1017331</v>
      </c>
      <c r="S18" s="622"/>
      <c r="T18" s="622"/>
      <c r="U18" s="622"/>
      <c r="V18" s="622"/>
      <c r="W18" s="622"/>
      <c r="X18" s="622"/>
      <c r="Y18" s="623"/>
      <c r="Z18" s="624">
        <v>5.4</v>
      </c>
      <c r="AA18" s="624"/>
      <c r="AB18" s="624"/>
      <c r="AC18" s="624"/>
      <c r="AD18" s="625">
        <v>594137</v>
      </c>
      <c r="AE18" s="625"/>
      <c r="AF18" s="625"/>
      <c r="AG18" s="625"/>
      <c r="AH18" s="625"/>
      <c r="AI18" s="625"/>
      <c r="AJ18" s="625"/>
      <c r="AK18" s="625"/>
      <c r="AL18" s="626">
        <v>5.9</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v>524210</v>
      </c>
      <c r="BH18" s="622"/>
      <c r="BI18" s="622"/>
      <c r="BJ18" s="622"/>
      <c r="BK18" s="622"/>
      <c r="BL18" s="622"/>
      <c r="BM18" s="622"/>
      <c r="BN18" s="623"/>
      <c r="BO18" s="624">
        <v>5.4</v>
      </c>
      <c r="BP18" s="624"/>
      <c r="BQ18" s="624"/>
      <c r="BR18" s="624"/>
      <c r="BS18" s="630" t="s">
        <v>225</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225</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x14ac:dyDescent="0.15">
      <c r="B19" s="618" t="s">
        <v>262</v>
      </c>
      <c r="C19" s="619"/>
      <c r="D19" s="619"/>
      <c r="E19" s="619"/>
      <c r="F19" s="619"/>
      <c r="G19" s="619"/>
      <c r="H19" s="619"/>
      <c r="I19" s="619"/>
      <c r="J19" s="619"/>
      <c r="K19" s="619"/>
      <c r="L19" s="619"/>
      <c r="M19" s="619"/>
      <c r="N19" s="619"/>
      <c r="O19" s="619"/>
      <c r="P19" s="619"/>
      <c r="Q19" s="620"/>
      <c r="R19" s="621">
        <v>594137</v>
      </c>
      <c r="S19" s="622"/>
      <c r="T19" s="622"/>
      <c r="U19" s="622"/>
      <c r="V19" s="622"/>
      <c r="W19" s="622"/>
      <c r="X19" s="622"/>
      <c r="Y19" s="623"/>
      <c r="Z19" s="624">
        <v>3.2</v>
      </c>
      <c r="AA19" s="624"/>
      <c r="AB19" s="624"/>
      <c r="AC19" s="624"/>
      <c r="AD19" s="625">
        <v>594137</v>
      </c>
      <c r="AE19" s="625"/>
      <c r="AF19" s="625"/>
      <c r="AG19" s="625"/>
      <c r="AH19" s="625"/>
      <c r="AI19" s="625"/>
      <c r="AJ19" s="625"/>
      <c r="AK19" s="625"/>
      <c r="AL19" s="626">
        <v>5.9</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1372883</v>
      </c>
      <c r="BH19" s="622"/>
      <c r="BI19" s="622"/>
      <c r="BJ19" s="622"/>
      <c r="BK19" s="622"/>
      <c r="BL19" s="622"/>
      <c r="BM19" s="622"/>
      <c r="BN19" s="623"/>
      <c r="BO19" s="624">
        <v>14.1</v>
      </c>
      <c r="BP19" s="624"/>
      <c r="BQ19" s="624"/>
      <c r="BR19" s="624"/>
      <c r="BS19" s="630" t="s">
        <v>121</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225</v>
      </c>
      <c r="CS19" s="622"/>
      <c r="CT19" s="622"/>
      <c r="CU19" s="622"/>
      <c r="CV19" s="622"/>
      <c r="CW19" s="622"/>
      <c r="CX19" s="622"/>
      <c r="CY19" s="623"/>
      <c r="CZ19" s="624" t="s">
        <v>121</v>
      </c>
      <c r="DA19" s="624"/>
      <c r="DB19" s="624"/>
      <c r="DC19" s="624"/>
      <c r="DD19" s="630" t="s">
        <v>225</v>
      </c>
      <c r="DE19" s="622"/>
      <c r="DF19" s="622"/>
      <c r="DG19" s="622"/>
      <c r="DH19" s="622"/>
      <c r="DI19" s="622"/>
      <c r="DJ19" s="622"/>
      <c r="DK19" s="622"/>
      <c r="DL19" s="622"/>
      <c r="DM19" s="622"/>
      <c r="DN19" s="622"/>
      <c r="DO19" s="622"/>
      <c r="DP19" s="623"/>
      <c r="DQ19" s="630" t="s">
        <v>225</v>
      </c>
      <c r="DR19" s="622"/>
      <c r="DS19" s="622"/>
      <c r="DT19" s="622"/>
      <c r="DU19" s="622"/>
      <c r="DV19" s="622"/>
      <c r="DW19" s="622"/>
      <c r="DX19" s="622"/>
      <c r="DY19" s="622"/>
      <c r="DZ19" s="622"/>
      <c r="EA19" s="622"/>
      <c r="EB19" s="622"/>
      <c r="EC19" s="631"/>
    </row>
    <row r="20" spans="2:133" ht="11.25" customHeight="1" x14ac:dyDescent="0.15">
      <c r="B20" s="618" t="s">
        <v>265</v>
      </c>
      <c r="C20" s="619"/>
      <c r="D20" s="619"/>
      <c r="E20" s="619"/>
      <c r="F20" s="619"/>
      <c r="G20" s="619"/>
      <c r="H20" s="619"/>
      <c r="I20" s="619"/>
      <c r="J20" s="619"/>
      <c r="K20" s="619"/>
      <c r="L20" s="619"/>
      <c r="M20" s="619"/>
      <c r="N20" s="619"/>
      <c r="O20" s="619"/>
      <c r="P20" s="619"/>
      <c r="Q20" s="620"/>
      <c r="R20" s="621">
        <v>423097</v>
      </c>
      <c r="S20" s="622"/>
      <c r="T20" s="622"/>
      <c r="U20" s="622"/>
      <c r="V20" s="622"/>
      <c r="W20" s="622"/>
      <c r="X20" s="622"/>
      <c r="Y20" s="623"/>
      <c r="Z20" s="624">
        <v>2.2000000000000002</v>
      </c>
      <c r="AA20" s="624"/>
      <c r="AB20" s="624"/>
      <c r="AC20" s="624"/>
      <c r="AD20" s="625" t="s">
        <v>121</v>
      </c>
      <c r="AE20" s="625"/>
      <c r="AF20" s="625"/>
      <c r="AG20" s="625"/>
      <c r="AH20" s="625"/>
      <c r="AI20" s="625"/>
      <c r="AJ20" s="625"/>
      <c r="AK20" s="625"/>
      <c r="AL20" s="626" t="s">
        <v>225</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1372883</v>
      </c>
      <c r="BH20" s="622"/>
      <c r="BI20" s="622"/>
      <c r="BJ20" s="622"/>
      <c r="BK20" s="622"/>
      <c r="BL20" s="622"/>
      <c r="BM20" s="622"/>
      <c r="BN20" s="623"/>
      <c r="BO20" s="624">
        <v>14.1</v>
      </c>
      <c r="BP20" s="624"/>
      <c r="BQ20" s="624"/>
      <c r="BR20" s="624"/>
      <c r="BS20" s="630" t="s">
        <v>225</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17842179</v>
      </c>
      <c r="CS20" s="622"/>
      <c r="CT20" s="622"/>
      <c r="CU20" s="622"/>
      <c r="CV20" s="622"/>
      <c r="CW20" s="622"/>
      <c r="CX20" s="622"/>
      <c r="CY20" s="623"/>
      <c r="CZ20" s="624">
        <v>100</v>
      </c>
      <c r="DA20" s="624"/>
      <c r="DB20" s="624"/>
      <c r="DC20" s="624"/>
      <c r="DD20" s="630">
        <v>2057922</v>
      </c>
      <c r="DE20" s="622"/>
      <c r="DF20" s="622"/>
      <c r="DG20" s="622"/>
      <c r="DH20" s="622"/>
      <c r="DI20" s="622"/>
      <c r="DJ20" s="622"/>
      <c r="DK20" s="622"/>
      <c r="DL20" s="622"/>
      <c r="DM20" s="622"/>
      <c r="DN20" s="622"/>
      <c r="DO20" s="622"/>
      <c r="DP20" s="623"/>
      <c r="DQ20" s="630">
        <v>12576052</v>
      </c>
      <c r="DR20" s="622"/>
      <c r="DS20" s="622"/>
      <c r="DT20" s="622"/>
      <c r="DU20" s="622"/>
      <c r="DV20" s="622"/>
      <c r="DW20" s="622"/>
      <c r="DX20" s="622"/>
      <c r="DY20" s="622"/>
      <c r="DZ20" s="622"/>
      <c r="EA20" s="622"/>
      <c r="EB20" s="622"/>
      <c r="EC20" s="631"/>
    </row>
    <row r="21" spans="2:133" ht="11.25" customHeight="1" x14ac:dyDescent="0.15">
      <c r="B21" s="618" t="s">
        <v>268</v>
      </c>
      <c r="C21" s="619"/>
      <c r="D21" s="619"/>
      <c r="E21" s="619"/>
      <c r="F21" s="619"/>
      <c r="G21" s="619"/>
      <c r="H21" s="619"/>
      <c r="I21" s="619"/>
      <c r="J21" s="619"/>
      <c r="K21" s="619"/>
      <c r="L21" s="619"/>
      <c r="M21" s="619"/>
      <c r="N21" s="619"/>
      <c r="O21" s="619"/>
      <c r="P21" s="619"/>
      <c r="Q21" s="620"/>
      <c r="R21" s="621">
        <v>97</v>
      </c>
      <c r="S21" s="622"/>
      <c r="T21" s="622"/>
      <c r="U21" s="622"/>
      <c r="V21" s="622"/>
      <c r="W21" s="622"/>
      <c r="X21" s="622"/>
      <c r="Y21" s="623"/>
      <c r="Z21" s="624">
        <v>0</v>
      </c>
      <c r="AA21" s="624"/>
      <c r="AB21" s="624"/>
      <c r="AC21" s="624"/>
      <c r="AD21" s="625" t="s">
        <v>121</v>
      </c>
      <c r="AE21" s="625"/>
      <c r="AF21" s="625"/>
      <c r="AG21" s="625"/>
      <c r="AH21" s="625"/>
      <c r="AI21" s="625"/>
      <c r="AJ21" s="625"/>
      <c r="AK21" s="625"/>
      <c r="AL21" s="626" t="s">
        <v>225</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446167</v>
      </c>
      <c r="BH21" s="622"/>
      <c r="BI21" s="622"/>
      <c r="BJ21" s="622"/>
      <c r="BK21" s="622"/>
      <c r="BL21" s="622"/>
      <c r="BM21" s="622"/>
      <c r="BN21" s="623"/>
      <c r="BO21" s="624">
        <v>4.5999999999999996</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270</v>
      </c>
      <c r="C22" s="619"/>
      <c r="D22" s="619"/>
      <c r="E22" s="619"/>
      <c r="F22" s="619"/>
      <c r="G22" s="619"/>
      <c r="H22" s="619"/>
      <c r="I22" s="619"/>
      <c r="J22" s="619"/>
      <c r="K22" s="619"/>
      <c r="L22" s="619"/>
      <c r="M22" s="619"/>
      <c r="N22" s="619"/>
      <c r="O22" s="619"/>
      <c r="P22" s="619"/>
      <c r="Q22" s="620"/>
      <c r="R22" s="621">
        <v>11746354</v>
      </c>
      <c r="S22" s="622"/>
      <c r="T22" s="622"/>
      <c r="U22" s="622"/>
      <c r="V22" s="622"/>
      <c r="W22" s="622"/>
      <c r="X22" s="622"/>
      <c r="Y22" s="623"/>
      <c r="Z22" s="624">
        <v>62.3</v>
      </c>
      <c r="AA22" s="624"/>
      <c r="AB22" s="624"/>
      <c r="AC22" s="624"/>
      <c r="AD22" s="625">
        <v>9872233</v>
      </c>
      <c r="AE22" s="625"/>
      <c r="AF22" s="625"/>
      <c r="AG22" s="625"/>
      <c r="AH22" s="625"/>
      <c r="AI22" s="625"/>
      <c r="AJ22" s="625"/>
      <c r="AK22" s="625"/>
      <c r="AL22" s="626">
        <v>98.5</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225</v>
      </c>
      <c r="BH22" s="622"/>
      <c r="BI22" s="622"/>
      <c r="BJ22" s="622"/>
      <c r="BK22" s="622"/>
      <c r="BL22" s="622"/>
      <c r="BM22" s="622"/>
      <c r="BN22" s="623"/>
      <c r="BO22" s="624" t="s">
        <v>225</v>
      </c>
      <c r="BP22" s="624"/>
      <c r="BQ22" s="624"/>
      <c r="BR22" s="624"/>
      <c r="BS22" s="630" t="s">
        <v>225</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273</v>
      </c>
      <c r="C23" s="619"/>
      <c r="D23" s="619"/>
      <c r="E23" s="619"/>
      <c r="F23" s="619"/>
      <c r="G23" s="619"/>
      <c r="H23" s="619"/>
      <c r="I23" s="619"/>
      <c r="J23" s="619"/>
      <c r="K23" s="619"/>
      <c r="L23" s="619"/>
      <c r="M23" s="619"/>
      <c r="N23" s="619"/>
      <c r="O23" s="619"/>
      <c r="P23" s="619"/>
      <c r="Q23" s="620"/>
      <c r="R23" s="621">
        <v>5963</v>
      </c>
      <c r="S23" s="622"/>
      <c r="T23" s="622"/>
      <c r="U23" s="622"/>
      <c r="V23" s="622"/>
      <c r="W23" s="622"/>
      <c r="X23" s="622"/>
      <c r="Y23" s="623"/>
      <c r="Z23" s="624">
        <v>0</v>
      </c>
      <c r="AA23" s="624"/>
      <c r="AB23" s="624"/>
      <c r="AC23" s="624"/>
      <c r="AD23" s="625">
        <v>5963</v>
      </c>
      <c r="AE23" s="625"/>
      <c r="AF23" s="625"/>
      <c r="AG23" s="625"/>
      <c r="AH23" s="625"/>
      <c r="AI23" s="625"/>
      <c r="AJ23" s="625"/>
      <c r="AK23" s="625"/>
      <c r="AL23" s="626">
        <v>0.1</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v>926716</v>
      </c>
      <c r="BH23" s="622"/>
      <c r="BI23" s="622"/>
      <c r="BJ23" s="622"/>
      <c r="BK23" s="622"/>
      <c r="BL23" s="622"/>
      <c r="BM23" s="622"/>
      <c r="BN23" s="623"/>
      <c r="BO23" s="624">
        <v>9.5</v>
      </c>
      <c r="BP23" s="624"/>
      <c r="BQ23" s="624"/>
      <c r="BR23" s="624"/>
      <c r="BS23" s="630" t="s">
        <v>121</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x14ac:dyDescent="0.15">
      <c r="B24" s="618" t="s">
        <v>280</v>
      </c>
      <c r="C24" s="619"/>
      <c r="D24" s="619"/>
      <c r="E24" s="619"/>
      <c r="F24" s="619"/>
      <c r="G24" s="619"/>
      <c r="H24" s="619"/>
      <c r="I24" s="619"/>
      <c r="J24" s="619"/>
      <c r="K24" s="619"/>
      <c r="L24" s="619"/>
      <c r="M24" s="619"/>
      <c r="N24" s="619"/>
      <c r="O24" s="619"/>
      <c r="P24" s="619"/>
      <c r="Q24" s="620"/>
      <c r="R24" s="621">
        <v>94096</v>
      </c>
      <c r="S24" s="622"/>
      <c r="T24" s="622"/>
      <c r="U24" s="622"/>
      <c r="V24" s="622"/>
      <c r="W24" s="622"/>
      <c r="X24" s="622"/>
      <c r="Y24" s="623"/>
      <c r="Z24" s="624">
        <v>0.5</v>
      </c>
      <c r="AA24" s="624"/>
      <c r="AB24" s="624"/>
      <c r="AC24" s="624"/>
      <c r="AD24" s="625" t="s">
        <v>121</v>
      </c>
      <c r="AE24" s="625"/>
      <c r="AF24" s="625"/>
      <c r="AG24" s="625"/>
      <c r="AH24" s="625"/>
      <c r="AI24" s="625"/>
      <c r="AJ24" s="625"/>
      <c r="AK24" s="625"/>
      <c r="AL24" s="626" t="s">
        <v>121</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225</v>
      </c>
      <c r="BH24" s="622"/>
      <c r="BI24" s="622"/>
      <c r="BJ24" s="622"/>
      <c r="BK24" s="622"/>
      <c r="BL24" s="622"/>
      <c r="BM24" s="622"/>
      <c r="BN24" s="623"/>
      <c r="BO24" s="624" t="s">
        <v>121</v>
      </c>
      <c r="BP24" s="624"/>
      <c r="BQ24" s="624"/>
      <c r="BR24" s="624"/>
      <c r="BS24" s="630" t="s">
        <v>225</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8444744</v>
      </c>
      <c r="CS24" s="611"/>
      <c r="CT24" s="611"/>
      <c r="CU24" s="611"/>
      <c r="CV24" s="611"/>
      <c r="CW24" s="611"/>
      <c r="CX24" s="611"/>
      <c r="CY24" s="612"/>
      <c r="CZ24" s="615">
        <v>47.3</v>
      </c>
      <c r="DA24" s="616"/>
      <c r="DB24" s="616"/>
      <c r="DC24" s="635"/>
      <c r="DD24" s="654">
        <v>5755773</v>
      </c>
      <c r="DE24" s="611"/>
      <c r="DF24" s="611"/>
      <c r="DG24" s="611"/>
      <c r="DH24" s="611"/>
      <c r="DI24" s="611"/>
      <c r="DJ24" s="611"/>
      <c r="DK24" s="612"/>
      <c r="DL24" s="654">
        <v>5460051</v>
      </c>
      <c r="DM24" s="611"/>
      <c r="DN24" s="611"/>
      <c r="DO24" s="611"/>
      <c r="DP24" s="611"/>
      <c r="DQ24" s="611"/>
      <c r="DR24" s="611"/>
      <c r="DS24" s="611"/>
      <c r="DT24" s="611"/>
      <c r="DU24" s="611"/>
      <c r="DV24" s="612"/>
      <c r="DW24" s="615">
        <v>51.9</v>
      </c>
      <c r="DX24" s="616"/>
      <c r="DY24" s="616"/>
      <c r="DZ24" s="616"/>
      <c r="EA24" s="616"/>
      <c r="EB24" s="616"/>
      <c r="EC24" s="617"/>
    </row>
    <row r="25" spans="2:133" ht="11.25" customHeight="1" x14ac:dyDescent="0.15">
      <c r="B25" s="618" t="s">
        <v>283</v>
      </c>
      <c r="C25" s="619"/>
      <c r="D25" s="619"/>
      <c r="E25" s="619"/>
      <c r="F25" s="619"/>
      <c r="G25" s="619"/>
      <c r="H25" s="619"/>
      <c r="I25" s="619"/>
      <c r="J25" s="619"/>
      <c r="K25" s="619"/>
      <c r="L25" s="619"/>
      <c r="M25" s="619"/>
      <c r="N25" s="619"/>
      <c r="O25" s="619"/>
      <c r="P25" s="619"/>
      <c r="Q25" s="620"/>
      <c r="R25" s="621">
        <v>399185</v>
      </c>
      <c r="S25" s="622"/>
      <c r="T25" s="622"/>
      <c r="U25" s="622"/>
      <c r="V25" s="622"/>
      <c r="W25" s="622"/>
      <c r="X25" s="622"/>
      <c r="Y25" s="623"/>
      <c r="Z25" s="624">
        <v>2.1</v>
      </c>
      <c r="AA25" s="624"/>
      <c r="AB25" s="624"/>
      <c r="AC25" s="624"/>
      <c r="AD25" s="625">
        <v>83948</v>
      </c>
      <c r="AE25" s="625"/>
      <c r="AF25" s="625"/>
      <c r="AG25" s="625"/>
      <c r="AH25" s="625"/>
      <c r="AI25" s="625"/>
      <c r="AJ25" s="625"/>
      <c r="AK25" s="625"/>
      <c r="AL25" s="626">
        <v>0.8</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225</v>
      </c>
      <c r="BP25" s="624"/>
      <c r="BQ25" s="624"/>
      <c r="BR25" s="624"/>
      <c r="BS25" s="630" t="s">
        <v>121</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3431084</v>
      </c>
      <c r="CS25" s="657"/>
      <c r="CT25" s="657"/>
      <c r="CU25" s="657"/>
      <c r="CV25" s="657"/>
      <c r="CW25" s="657"/>
      <c r="CX25" s="657"/>
      <c r="CY25" s="658"/>
      <c r="CZ25" s="626">
        <v>19.2</v>
      </c>
      <c r="DA25" s="655"/>
      <c r="DB25" s="655"/>
      <c r="DC25" s="659"/>
      <c r="DD25" s="630">
        <v>3174530</v>
      </c>
      <c r="DE25" s="657"/>
      <c r="DF25" s="657"/>
      <c r="DG25" s="657"/>
      <c r="DH25" s="657"/>
      <c r="DI25" s="657"/>
      <c r="DJ25" s="657"/>
      <c r="DK25" s="658"/>
      <c r="DL25" s="630">
        <v>2917486</v>
      </c>
      <c r="DM25" s="657"/>
      <c r="DN25" s="657"/>
      <c r="DO25" s="657"/>
      <c r="DP25" s="657"/>
      <c r="DQ25" s="657"/>
      <c r="DR25" s="657"/>
      <c r="DS25" s="657"/>
      <c r="DT25" s="657"/>
      <c r="DU25" s="657"/>
      <c r="DV25" s="658"/>
      <c r="DW25" s="626">
        <v>27.7</v>
      </c>
      <c r="DX25" s="655"/>
      <c r="DY25" s="655"/>
      <c r="DZ25" s="655"/>
      <c r="EA25" s="655"/>
      <c r="EB25" s="655"/>
      <c r="EC25" s="656"/>
    </row>
    <row r="26" spans="2:133" ht="11.25" customHeight="1" x14ac:dyDescent="0.15">
      <c r="B26" s="618" t="s">
        <v>286</v>
      </c>
      <c r="C26" s="619"/>
      <c r="D26" s="619"/>
      <c r="E26" s="619"/>
      <c r="F26" s="619"/>
      <c r="G26" s="619"/>
      <c r="H26" s="619"/>
      <c r="I26" s="619"/>
      <c r="J26" s="619"/>
      <c r="K26" s="619"/>
      <c r="L26" s="619"/>
      <c r="M26" s="619"/>
      <c r="N26" s="619"/>
      <c r="O26" s="619"/>
      <c r="P26" s="619"/>
      <c r="Q26" s="620"/>
      <c r="R26" s="621">
        <v>214672</v>
      </c>
      <c r="S26" s="622"/>
      <c r="T26" s="622"/>
      <c r="U26" s="622"/>
      <c r="V26" s="622"/>
      <c r="W26" s="622"/>
      <c r="X26" s="622"/>
      <c r="Y26" s="623"/>
      <c r="Z26" s="624">
        <v>1.1000000000000001</v>
      </c>
      <c r="AA26" s="624"/>
      <c r="AB26" s="624"/>
      <c r="AC26" s="624"/>
      <c r="AD26" s="625" t="s">
        <v>121</v>
      </c>
      <c r="AE26" s="625"/>
      <c r="AF26" s="625"/>
      <c r="AG26" s="625"/>
      <c r="AH26" s="625"/>
      <c r="AI26" s="625"/>
      <c r="AJ26" s="625"/>
      <c r="AK26" s="625"/>
      <c r="AL26" s="626" t="s">
        <v>225</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225</v>
      </c>
      <c r="BH26" s="622"/>
      <c r="BI26" s="622"/>
      <c r="BJ26" s="622"/>
      <c r="BK26" s="622"/>
      <c r="BL26" s="622"/>
      <c r="BM26" s="622"/>
      <c r="BN26" s="623"/>
      <c r="BO26" s="624" t="s">
        <v>225</v>
      </c>
      <c r="BP26" s="624"/>
      <c r="BQ26" s="624"/>
      <c r="BR26" s="624"/>
      <c r="BS26" s="630" t="s">
        <v>121</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2392184</v>
      </c>
      <c r="CS26" s="622"/>
      <c r="CT26" s="622"/>
      <c r="CU26" s="622"/>
      <c r="CV26" s="622"/>
      <c r="CW26" s="622"/>
      <c r="CX26" s="622"/>
      <c r="CY26" s="623"/>
      <c r="CZ26" s="626">
        <v>13.4</v>
      </c>
      <c r="DA26" s="655"/>
      <c r="DB26" s="655"/>
      <c r="DC26" s="659"/>
      <c r="DD26" s="630">
        <v>2253863</v>
      </c>
      <c r="DE26" s="622"/>
      <c r="DF26" s="622"/>
      <c r="DG26" s="622"/>
      <c r="DH26" s="622"/>
      <c r="DI26" s="622"/>
      <c r="DJ26" s="622"/>
      <c r="DK26" s="623"/>
      <c r="DL26" s="630" t="s">
        <v>121</v>
      </c>
      <c r="DM26" s="622"/>
      <c r="DN26" s="622"/>
      <c r="DO26" s="622"/>
      <c r="DP26" s="622"/>
      <c r="DQ26" s="622"/>
      <c r="DR26" s="622"/>
      <c r="DS26" s="622"/>
      <c r="DT26" s="622"/>
      <c r="DU26" s="622"/>
      <c r="DV26" s="623"/>
      <c r="DW26" s="626" t="s">
        <v>225</v>
      </c>
      <c r="DX26" s="655"/>
      <c r="DY26" s="655"/>
      <c r="DZ26" s="655"/>
      <c r="EA26" s="655"/>
      <c r="EB26" s="655"/>
      <c r="EC26" s="656"/>
    </row>
    <row r="27" spans="2:133" ht="11.25" customHeight="1" x14ac:dyDescent="0.15">
      <c r="B27" s="618" t="s">
        <v>289</v>
      </c>
      <c r="C27" s="619"/>
      <c r="D27" s="619"/>
      <c r="E27" s="619"/>
      <c r="F27" s="619"/>
      <c r="G27" s="619"/>
      <c r="H27" s="619"/>
      <c r="I27" s="619"/>
      <c r="J27" s="619"/>
      <c r="K27" s="619"/>
      <c r="L27" s="619"/>
      <c r="M27" s="619"/>
      <c r="N27" s="619"/>
      <c r="O27" s="619"/>
      <c r="P27" s="619"/>
      <c r="Q27" s="620"/>
      <c r="R27" s="621">
        <v>2105530</v>
      </c>
      <c r="S27" s="622"/>
      <c r="T27" s="622"/>
      <c r="U27" s="622"/>
      <c r="V27" s="622"/>
      <c r="W27" s="622"/>
      <c r="X27" s="622"/>
      <c r="Y27" s="623"/>
      <c r="Z27" s="624">
        <v>11.2</v>
      </c>
      <c r="AA27" s="624"/>
      <c r="AB27" s="624"/>
      <c r="AC27" s="624"/>
      <c r="AD27" s="625" t="s">
        <v>121</v>
      </c>
      <c r="AE27" s="625"/>
      <c r="AF27" s="625"/>
      <c r="AG27" s="625"/>
      <c r="AH27" s="625"/>
      <c r="AI27" s="625"/>
      <c r="AJ27" s="625"/>
      <c r="AK27" s="625"/>
      <c r="AL27" s="626" t="s">
        <v>225</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9754325</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3347155</v>
      </c>
      <c r="CS27" s="657"/>
      <c r="CT27" s="657"/>
      <c r="CU27" s="657"/>
      <c r="CV27" s="657"/>
      <c r="CW27" s="657"/>
      <c r="CX27" s="657"/>
      <c r="CY27" s="658"/>
      <c r="CZ27" s="626">
        <v>18.8</v>
      </c>
      <c r="DA27" s="655"/>
      <c r="DB27" s="655"/>
      <c r="DC27" s="659"/>
      <c r="DD27" s="630">
        <v>931182</v>
      </c>
      <c r="DE27" s="657"/>
      <c r="DF27" s="657"/>
      <c r="DG27" s="657"/>
      <c r="DH27" s="657"/>
      <c r="DI27" s="657"/>
      <c r="DJ27" s="657"/>
      <c r="DK27" s="658"/>
      <c r="DL27" s="630">
        <v>892504</v>
      </c>
      <c r="DM27" s="657"/>
      <c r="DN27" s="657"/>
      <c r="DO27" s="657"/>
      <c r="DP27" s="657"/>
      <c r="DQ27" s="657"/>
      <c r="DR27" s="657"/>
      <c r="DS27" s="657"/>
      <c r="DT27" s="657"/>
      <c r="DU27" s="657"/>
      <c r="DV27" s="658"/>
      <c r="DW27" s="626">
        <v>8.5</v>
      </c>
      <c r="DX27" s="655"/>
      <c r="DY27" s="655"/>
      <c r="DZ27" s="655"/>
      <c r="EA27" s="655"/>
      <c r="EB27" s="655"/>
      <c r="EC27" s="656"/>
    </row>
    <row r="28" spans="2:133" ht="11.25" customHeight="1" x14ac:dyDescent="0.15">
      <c r="B28" s="663" t="s">
        <v>292</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225</v>
      </c>
      <c r="AA28" s="624"/>
      <c r="AB28" s="624"/>
      <c r="AC28" s="624"/>
      <c r="AD28" s="625" t="s">
        <v>121</v>
      </c>
      <c r="AE28" s="625"/>
      <c r="AF28" s="625"/>
      <c r="AG28" s="625"/>
      <c r="AH28" s="625"/>
      <c r="AI28" s="625"/>
      <c r="AJ28" s="625"/>
      <c r="AK28" s="625"/>
      <c r="AL28" s="626" t="s">
        <v>225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1666505</v>
      </c>
      <c r="CS28" s="622"/>
      <c r="CT28" s="622"/>
      <c r="CU28" s="622"/>
      <c r="CV28" s="622"/>
      <c r="CW28" s="622"/>
      <c r="CX28" s="622"/>
      <c r="CY28" s="623"/>
      <c r="CZ28" s="626">
        <v>9.3000000000000007</v>
      </c>
      <c r="DA28" s="655"/>
      <c r="DB28" s="655"/>
      <c r="DC28" s="659"/>
      <c r="DD28" s="630">
        <v>1650061</v>
      </c>
      <c r="DE28" s="622"/>
      <c r="DF28" s="622"/>
      <c r="DG28" s="622"/>
      <c r="DH28" s="622"/>
      <c r="DI28" s="622"/>
      <c r="DJ28" s="622"/>
      <c r="DK28" s="623"/>
      <c r="DL28" s="630">
        <v>1650061</v>
      </c>
      <c r="DM28" s="622"/>
      <c r="DN28" s="622"/>
      <c r="DO28" s="622"/>
      <c r="DP28" s="622"/>
      <c r="DQ28" s="622"/>
      <c r="DR28" s="622"/>
      <c r="DS28" s="622"/>
      <c r="DT28" s="622"/>
      <c r="DU28" s="622"/>
      <c r="DV28" s="623"/>
      <c r="DW28" s="626">
        <v>15.7</v>
      </c>
      <c r="DX28" s="655"/>
      <c r="DY28" s="655"/>
      <c r="DZ28" s="655"/>
      <c r="EA28" s="655"/>
      <c r="EB28" s="655"/>
      <c r="EC28" s="656"/>
    </row>
    <row r="29" spans="2:133" ht="11.25" customHeight="1" x14ac:dyDescent="0.15">
      <c r="B29" s="618" t="s">
        <v>294</v>
      </c>
      <c r="C29" s="619"/>
      <c r="D29" s="619"/>
      <c r="E29" s="619"/>
      <c r="F29" s="619"/>
      <c r="G29" s="619"/>
      <c r="H29" s="619"/>
      <c r="I29" s="619"/>
      <c r="J29" s="619"/>
      <c r="K29" s="619"/>
      <c r="L29" s="619"/>
      <c r="M29" s="619"/>
      <c r="N29" s="619"/>
      <c r="O29" s="619"/>
      <c r="P29" s="619"/>
      <c r="Q29" s="620"/>
      <c r="R29" s="621">
        <v>1065253</v>
      </c>
      <c r="S29" s="622"/>
      <c r="T29" s="622"/>
      <c r="U29" s="622"/>
      <c r="V29" s="622"/>
      <c r="W29" s="622"/>
      <c r="X29" s="622"/>
      <c r="Y29" s="623"/>
      <c r="Z29" s="624">
        <v>5.7</v>
      </c>
      <c r="AA29" s="624"/>
      <c r="AB29" s="624"/>
      <c r="AC29" s="624"/>
      <c r="AD29" s="625" t="s">
        <v>121</v>
      </c>
      <c r="AE29" s="625"/>
      <c r="AF29" s="625"/>
      <c r="AG29" s="625"/>
      <c r="AH29" s="625"/>
      <c r="AI29" s="625"/>
      <c r="AJ29" s="625"/>
      <c r="AK29" s="625"/>
      <c r="AL29" s="626" t="s">
        <v>225</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1666505</v>
      </c>
      <c r="CS29" s="657"/>
      <c r="CT29" s="657"/>
      <c r="CU29" s="657"/>
      <c r="CV29" s="657"/>
      <c r="CW29" s="657"/>
      <c r="CX29" s="657"/>
      <c r="CY29" s="658"/>
      <c r="CZ29" s="626">
        <v>9.3000000000000007</v>
      </c>
      <c r="DA29" s="655"/>
      <c r="DB29" s="655"/>
      <c r="DC29" s="659"/>
      <c r="DD29" s="630">
        <v>1650061</v>
      </c>
      <c r="DE29" s="657"/>
      <c r="DF29" s="657"/>
      <c r="DG29" s="657"/>
      <c r="DH29" s="657"/>
      <c r="DI29" s="657"/>
      <c r="DJ29" s="657"/>
      <c r="DK29" s="658"/>
      <c r="DL29" s="630">
        <v>1650061</v>
      </c>
      <c r="DM29" s="657"/>
      <c r="DN29" s="657"/>
      <c r="DO29" s="657"/>
      <c r="DP29" s="657"/>
      <c r="DQ29" s="657"/>
      <c r="DR29" s="657"/>
      <c r="DS29" s="657"/>
      <c r="DT29" s="657"/>
      <c r="DU29" s="657"/>
      <c r="DV29" s="658"/>
      <c r="DW29" s="626">
        <v>15.7</v>
      </c>
      <c r="DX29" s="655"/>
      <c r="DY29" s="655"/>
      <c r="DZ29" s="655"/>
      <c r="EA29" s="655"/>
      <c r="EB29" s="655"/>
      <c r="EC29" s="656"/>
    </row>
    <row r="30" spans="2:133" ht="11.25" customHeight="1" x14ac:dyDescent="0.15">
      <c r="B30" s="618" t="s">
        <v>299</v>
      </c>
      <c r="C30" s="619"/>
      <c r="D30" s="619"/>
      <c r="E30" s="619"/>
      <c r="F30" s="619"/>
      <c r="G30" s="619"/>
      <c r="H30" s="619"/>
      <c r="I30" s="619"/>
      <c r="J30" s="619"/>
      <c r="K30" s="619"/>
      <c r="L30" s="619"/>
      <c r="M30" s="619"/>
      <c r="N30" s="619"/>
      <c r="O30" s="619"/>
      <c r="P30" s="619"/>
      <c r="Q30" s="620"/>
      <c r="R30" s="621">
        <v>30281</v>
      </c>
      <c r="S30" s="622"/>
      <c r="T30" s="622"/>
      <c r="U30" s="622"/>
      <c r="V30" s="622"/>
      <c r="W30" s="622"/>
      <c r="X30" s="622"/>
      <c r="Y30" s="623"/>
      <c r="Z30" s="624">
        <v>0.2</v>
      </c>
      <c r="AA30" s="624"/>
      <c r="AB30" s="624"/>
      <c r="AC30" s="624"/>
      <c r="AD30" s="625">
        <v>27159</v>
      </c>
      <c r="AE30" s="625"/>
      <c r="AF30" s="625"/>
      <c r="AG30" s="625"/>
      <c r="AH30" s="625"/>
      <c r="AI30" s="625"/>
      <c r="AJ30" s="625"/>
      <c r="AK30" s="625"/>
      <c r="AL30" s="626">
        <v>0.3</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97.8</v>
      </c>
      <c r="BH30" s="682"/>
      <c r="BI30" s="682"/>
      <c r="BJ30" s="682"/>
      <c r="BK30" s="682"/>
      <c r="BL30" s="682"/>
      <c r="BM30" s="616">
        <v>91</v>
      </c>
      <c r="BN30" s="682"/>
      <c r="BO30" s="682"/>
      <c r="BP30" s="682"/>
      <c r="BQ30" s="683"/>
      <c r="BR30" s="681">
        <v>97.6</v>
      </c>
      <c r="BS30" s="682"/>
      <c r="BT30" s="682"/>
      <c r="BU30" s="682"/>
      <c r="BV30" s="682"/>
      <c r="BW30" s="682"/>
      <c r="BX30" s="616">
        <v>90.1</v>
      </c>
      <c r="BY30" s="682"/>
      <c r="BZ30" s="682"/>
      <c r="CA30" s="682"/>
      <c r="CB30" s="683"/>
      <c r="CD30" s="686"/>
      <c r="CE30" s="687"/>
      <c r="CF30" s="636" t="s">
        <v>302</v>
      </c>
      <c r="CG30" s="637"/>
      <c r="CH30" s="637"/>
      <c r="CI30" s="637"/>
      <c r="CJ30" s="637"/>
      <c r="CK30" s="637"/>
      <c r="CL30" s="637"/>
      <c r="CM30" s="637"/>
      <c r="CN30" s="637"/>
      <c r="CO30" s="637"/>
      <c r="CP30" s="637"/>
      <c r="CQ30" s="638"/>
      <c r="CR30" s="621">
        <v>1532712</v>
      </c>
      <c r="CS30" s="622"/>
      <c r="CT30" s="622"/>
      <c r="CU30" s="622"/>
      <c r="CV30" s="622"/>
      <c r="CW30" s="622"/>
      <c r="CX30" s="622"/>
      <c r="CY30" s="623"/>
      <c r="CZ30" s="626">
        <v>8.6</v>
      </c>
      <c r="DA30" s="655"/>
      <c r="DB30" s="655"/>
      <c r="DC30" s="659"/>
      <c r="DD30" s="630">
        <v>1518056</v>
      </c>
      <c r="DE30" s="622"/>
      <c r="DF30" s="622"/>
      <c r="DG30" s="622"/>
      <c r="DH30" s="622"/>
      <c r="DI30" s="622"/>
      <c r="DJ30" s="622"/>
      <c r="DK30" s="623"/>
      <c r="DL30" s="630">
        <v>1518056</v>
      </c>
      <c r="DM30" s="622"/>
      <c r="DN30" s="622"/>
      <c r="DO30" s="622"/>
      <c r="DP30" s="622"/>
      <c r="DQ30" s="622"/>
      <c r="DR30" s="622"/>
      <c r="DS30" s="622"/>
      <c r="DT30" s="622"/>
      <c r="DU30" s="622"/>
      <c r="DV30" s="623"/>
      <c r="DW30" s="626">
        <v>14.4</v>
      </c>
      <c r="DX30" s="655"/>
      <c r="DY30" s="655"/>
      <c r="DZ30" s="655"/>
      <c r="EA30" s="655"/>
      <c r="EB30" s="655"/>
      <c r="EC30" s="656"/>
    </row>
    <row r="31" spans="2:133" ht="11.25" customHeight="1" x14ac:dyDescent="0.15">
      <c r="B31" s="618" t="s">
        <v>303</v>
      </c>
      <c r="C31" s="619"/>
      <c r="D31" s="619"/>
      <c r="E31" s="619"/>
      <c r="F31" s="619"/>
      <c r="G31" s="619"/>
      <c r="H31" s="619"/>
      <c r="I31" s="619"/>
      <c r="J31" s="619"/>
      <c r="K31" s="619"/>
      <c r="L31" s="619"/>
      <c r="M31" s="619"/>
      <c r="N31" s="619"/>
      <c r="O31" s="619"/>
      <c r="P31" s="619"/>
      <c r="Q31" s="620"/>
      <c r="R31" s="621">
        <v>93864</v>
      </c>
      <c r="S31" s="622"/>
      <c r="T31" s="622"/>
      <c r="U31" s="622"/>
      <c r="V31" s="622"/>
      <c r="W31" s="622"/>
      <c r="X31" s="622"/>
      <c r="Y31" s="623"/>
      <c r="Z31" s="624">
        <v>0.5</v>
      </c>
      <c r="AA31" s="624"/>
      <c r="AB31" s="624"/>
      <c r="AC31" s="624"/>
      <c r="AD31" s="625" t="s">
        <v>121</v>
      </c>
      <c r="AE31" s="625"/>
      <c r="AF31" s="625"/>
      <c r="AG31" s="625"/>
      <c r="AH31" s="625"/>
      <c r="AI31" s="625"/>
      <c r="AJ31" s="625"/>
      <c r="AK31" s="625"/>
      <c r="AL31" s="626" t="s">
        <v>121</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97.8</v>
      </c>
      <c r="BH31" s="657"/>
      <c r="BI31" s="657"/>
      <c r="BJ31" s="657"/>
      <c r="BK31" s="657"/>
      <c r="BL31" s="657"/>
      <c r="BM31" s="627">
        <v>90.5</v>
      </c>
      <c r="BN31" s="679"/>
      <c r="BO31" s="679"/>
      <c r="BP31" s="679"/>
      <c r="BQ31" s="680"/>
      <c r="BR31" s="678">
        <v>97.5</v>
      </c>
      <c r="BS31" s="657"/>
      <c r="BT31" s="657"/>
      <c r="BU31" s="657"/>
      <c r="BV31" s="657"/>
      <c r="BW31" s="657"/>
      <c r="BX31" s="627">
        <v>89.7</v>
      </c>
      <c r="BY31" s="679"/>
      <c r="BZ31" s="679"/>
      <c r="CA31" s="679"/>
      <c r="CB31" s="680"/>
      <c r="CD31" s="686"/>
      <c r="CE31" s="687"/>
      <c r="CF31" s="636" t="s">
        <v>306</v>
      </c>
      <c r="CG31" s="637"/>
      <c r="CH31" s="637"/>
      <c r="CI31" s="637"/>
      <c r="CJ31" s="637"/>
      <c r="CK31" s="637"/>
      <c r="CL31" s="637"/>
      <c r="CM31" s="637"/>
      <c r="CN31" s="637"/>
      <c r="CO31" s="637"/>
      <c r="CP31" s="637"/>
      <c r="CQ31" s="638"/>
      <c r="CR31" s="621">
        <v>133793</v>
      </c>
      <c r="CS31" s="657"/>
      <c r="CT31" s="657"/>
      <c r="CU31" s="657"/>
      <c r="CV31" s="657"/>
      <c r="CW31" s="657"/>
      <c r="CX31" s="657"/>
      <c r="CY31" s="658"/>
      <c r="CZ31" s="626">
        <v>0.7</v>
      </c>
      <c r="DA31" s="655"/>
      <c r="DB31" s="655"/>
      <c r="DC31" s="659"/>
      <c r="DD31" s="630">
        <v>132005</v>
      </c>
      <c r="DE31" s="657"/>
      <c r="DF31" s="657"/>
      <c r="DG31" s="657"/>
      <c r="DH31" s="657"/>
      <c r="DI31" s="657"/>
      <c r="DJ31" s="657"/>
      <c r="DK31" s="658"/>
      <c r="DL31" s="630">
        <v>132005</v>
      </c>
      <c r="DM31" s="657"/>
      <c r="DN31" s="657"/>
      <c r="DO31" s="657"/>
      <c r="DP31" s="657"/>
      <c r="DQ31" s="657"/>
      <c r="DR31" s="657"/>
      <c r="DS31" s="657"/>
      <c r="DT31" s="657"/>
      <c r="DU31" s="657"/>
      <c r="DV31" s="658"/>
      <c r="DW31" s="626">
        <v>1.3</v>
      </c>
      <c r="DX31" s="655"/>
      <c r="DY31" s="655"/>
      <c r="DZ31" s="655"/>
      <c r="EA31" s="655"/>
      <c r="EB31" s="655"/>
      <c r="EC31" s="656"/>
    </row>
    <row r="32" spans="2:133" ht="11.25" customHeight="1" x14ac:dyDescent="0.15">
      <c r="B32" s="618" t="s">
        <v>307</v>
      </c>
      <c r="C32" s="619"/>
      <c r="D32" s="619"/>
      <c r="E32" s="619"/>
      <c r="F32" s="619"/>
      <c r="G32" s="619"/>
      <c r="H32" s="619"/>
      <c r="I32" s="619"/>
      <c r="J32" s="619"/>
      <c r="K32" s="619"/>
      <c r="L32" s="619"/>
      <c r="M32" s="619"/>
      <c r="N32" s="619"/>
      <c r="O32" s="619"/>
      <c r="P32" s="619"/>
      <c r="Q32" s="620"/>
      <c r="R32" s="621">
        <v>897393</v>
      </c>
      <c r="S32" s="622"/>
      <c r="T32" s="622"/>
      <c r="U32" s="622"/>
      <c r="V32" s="622"/>
      <c r="W32" s="622"/>
      <c r="X32" s="622"/>
      <c r="Y32" s="623"/>
      <c r="Z32" s="624">
        <v>4.8</v>
      </c>
      <c r="AA32" s="624"/>
      <c r="AB32" s="624"/>
      <c r="AC32" s="624"/>
      <c r="AD32" s="625" t="s">
        <v>121</v>
      </c>
      <c r="AE32" s="625"/>
      <c r="AF32" s="625"/>
      <c r="AG32" s="625"/>
      <c r="AH32" s="625"/>
      <c r="AI32" s="625"/>
      <c r="AJ32" s="625"/>
      <c r="AK32" s="625"/>
      <c r="AL32" s="626" t="s">
        <v>225</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97.6</v>
      </c>
      <c r="BH32" s="691"/>
      <c r="BI32" s="691"/>
      <c r="BJ32" s="691"/>
      <c r="BK32" s="691"/>
      <c r="BL32" s="691"/>
      <c r="BM32" s="692">
        <v>90.4</v>
      </c>
      <c r="BN32" s="691"/>
      <c r="BO32" s="691"/>
      <c r="BP32" s="691"/>
      <c r="BQ32" s="693"/>
      <c r="BR32" s="690">
        <v>97.4</v>
      </c>
      <c r="BS32" s="691"/>
      <c r="BT32" s="691"/>
      <c r="BU32" s="691"/>
      <c r="BV32" s="691"/>
      <c r="BW32" s="691"/>
      <c r="BX32" s="692">
        <v>89.2</v>
      </c>
      <c r="BY32" s="691"/>
      <c r="BZ32" s="691"/>
      <c r="CA32" s="691"/>
      <c r="CB32" s="693"/>
      <c r="CD32" s="688"/>
      <c r="CE32" s="689"/>
      <c r="CF32" s="636" t="s">
        <v>309</v>
      </c>
      <c r="CG32" s="637"/>
      <c r="CH32" s="637"/>
      <c r="CI32" s="637"/>
      <c r="CJ32" s="637"/>
      <c r="CK32" s="637"/>
      <c r="CL32" s="637"/>
      <c r="CM32" s="637"/>
      <c r="CN32" s="637"/>
      <c r="CO32" s="637"/>
      <c r="CP32" s="637"/>
      <c r="CQ32" s="638"/>
      <c r="CR32" s="621" t="s">
        <v>225</v>
      </c>
      <c r="CS32" s="622"/>
      <c r="CT32" s="622"/>
      <c r="CU32" s="622"/>
      <c r="CV32" s="622"/>
      <c r="CW32" s="622"/>
      <c r="CX32" s="622"/>
      <c r="CY32" s="623"/>
      <c r="CZ32" s="626" t="s">
        <v>121</v>
      </c>
      <c r="DA32" s="655"/>
      <c r="DB32" s="655"/>
      <c r="DC32" s="659"/>
      <c r="DD32" s="630" t="s">
        <v>225</v>
      </c>
      <c r="DE32" s="622"/>
      <c r="DF32" s="622"/>
      <c r="DG32" s="622"/>
      <c r="DH32" s="622"/>
      <c r="DI32" s="622"/>
      <c r="DJ32" s="622"/>
      <c r="DK32" s="623"/>
      <c r="DL32" s="630" t="s">
        <v>225</v>
      </c>
      <c r="DM32" s="622"/>
      <c r="DN32" s="622"/>
      <c r="DO32" s="622"/>
      <c r="DP32" s="622"/>
      <c r="DQ32" s="622"/>
      <c r="DR32" s="622"/>
      <c r="DS32" s="622"/>
      <c r="DT32" s="622"/>
      <c r="DU32" s="622"/>
      <c r="DV32" s="623"/>
      <c r="DW32" s="626" t="s">
        <v>121</v>
      </c>
      <c r="DX32" s="655"/>
      <c r="DY32" s="655"/>
      <c r="DZ32" s="655"/>
      <c r="EA32" s="655"/>
      <c r="EB32" s="655"/>
      <c r="EC32" s="656"/>
    </row>
    <row r="33" spans="2:133" ht="11.25" customHeight="1" x14ac:dyDescent="0.15">
      <c r="B33" s="618" t="s">
        <v>310</v>
      </c>
      <c r="C33" s="619"/>
      <c r="D33" s="619"/>
      <c r="E33" s="619"/>
      <c r="F33" s="619"/>
      <c r="G33" s="619"/>
      <c r="H33" s="619"/>
      <c r="I33" s="619"/>
      <c r="J33" s="619"/>
      <c r="K33" s="619"/>
      <c r="L33" s="619"/>
      <c r="M33" s="619"/>
      <c r="N33" s="619"/>
      <c r="O33" s="619"/>
      <c r="P33" s="619"/>
      <c r="Q33" s="620"/>
      <c r="R33" s="621">
        <v>457951</v>
      </c>
      <c r="S33" s="622"/>
      <c r="T33" s="622"/>
      <c r="U33" s="622"/>
      <c r="V33" s="622"/>
      <c r="W33" s="622"/>
      <c r="X33" s="622"/>
      <c r="Y33" s="623"/>
      <c r="Z33" s="624">
        <v>2.4</v>
      </c>
      <c r="AA33" s="624"/>
      <c r="AB33" s="624"/>
      <c r="AC33" s="624"/>
      <c r="AD33" s="625" t="s">
        <v>121</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7334761</v>
      </c>
      <c r="CS33" s="657"/>
      <c r="CT33" s="657"/>
      <c r="CU33" s="657"/>
      <c r="CV33" s="657"/>
      <c r="CW33" s="657"/>
      <c r="CX33" s="657"/>
      <c r="CY33" s="658"/>
      <c r="CZ33" s="626">
        <v>41.1</v>
      </c>
      <c r="DA33" s="655"/>
      <c r="DB33" s="655"/>
      <c r="DC33" s="659"/>
      <c r="DD33" s="630">
        <v>5914161</v>
      </c>
      <c r="DE33" s="657"/>
      <c r="DF33" s="657"/>
      <c r="DG33" s="657"/>
      <c r="DH33" s="657"/>
      <c r="DI33" s="657"/>
      <c r="DJ33" s="657"/>
      <c r="DK33" s="658"/>
      <c r="DL33" s="630">
        <v>3565228</v>
      </c>
      <c r="DM33" s="657"/>
      <c r="DN33" s="657"/>
      <c r="DO33" s="657"/>
      <c r="DP33" s="657"/>
      <c r="DQ33" s="657"/>
      <c r="DR33" s="657"/>
      <c r="DS33" s="657"/>
      <c r="DT33" s="657"/>
      <c r="DU33" s="657"/>
      <c r="DV33" s="658"/>
      <c r="DW33" s="626">
        <v>33.9</v>
      </c>
      <c r="DX33" s="655"/>
      <c r="DY33" s="655"/>
      <c r="DZ33" s="655"/>
      <c r="EA33" s="655"/>
      <c r="EB33" s="655"/>
      <c r="EC33" s="656"/>
    </row>
    <row r="34" spans="2:133" ht="11.25" customHeight="1" x14ac:dyDescent="0.15">
      <c r="B34" s="618" t="s">
        <v>312</v>
      </c>
      <c r="C34" s="619"/>
      <c r="D34" s="619"/>
      <c r="E34" s="619"/>
      <c r="F34" s="619"/>
      <c r="G34" s="619"/>
      <c r="H34" s="619"/>
      <c r="I34" s="619"/>
      <c r="J34" s="619"/>
      <c r="K34" s="619"/>
      <c r="L34" s="619"/>
      <c r="M34" s="619"/>
      <c r="N34" s="619"/>
      <c r="O34" s="619"/>
      <c r="P34" s="619"/>
      <c r="Q34" s="620"/>
      <c r="R34" s="621">
        <v>309149</v>
      </c>
      <c r="S34" s="622"/>
      <c r="T34" s="622"/>
      <c r="U34" s="622"/>
      <c r="V34" s="622"/>
      <c r="W34" s="622"/>
      <c r="X34" s="622"/>
      <c r="Y34" s="623"/>
      <c r="Z34" s="624">
        <v>1.6</v>
      </c>
      <c r="AA34" s="624"/>
      <c r="AB34" s="624"/>
      <c r="AC34" s="624"/>
      <c r="AD34" s="625">
        <v>33364</v>
      </c>
      <c r="AE34" s="625"/>
      <c r="AF34" s="625"/>
      <c r="AG34" s="625"/>
      <c r="AH34" s="625"/>
      <c r="AI34" s="625"/>
      <c r="AJ34" s="625"/>
      <c r="AK34" s="625"/>
      <c r="AL34" s="626">
        <v>0.3</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3086916</v>
      </c>
      <c r="CS34" s="622"/>
      <c r="CT34" s="622"/>
      <c r="CU34" s="622"/>
      <c r="CV34" s="622"/>
      <c r="CW34" s="622"/>
      <c r="CX34" s="622"/>
      <c r="CY34" s="623"/>
      <c r="CZ34" s="626">
        <v>17.3</v>
      </c>
      <c r="DA34" s="655"/>
      <c r="DB34" s="655"/>
      <c r="DC34" s="659"/>
      <c r="DD34" s="630">
        <v>2555034</v>
      </c>
      <c r="DE34" s="622"/>
      <c r="DF34" s="622"/>
      <c r="DG34" s="622"/>
      <c r="DH34" s="622"/>
      <c r="DI34" s="622"/>
      <c r="DJ34" s="622"/>
      <c r="DK34" s="623"/>
      <c r="DL34" s="630">
        <v>1893296</v>
      </c>
      <c r="DM34" s="622"/>
      <c r="DN34" s="622"/>
      <c r="DO34" s="622"/>
      <c r="DP34" s="622"/>
      <c r="DQ34" s="622"/>
      <c r="DR34" s="622"/>
      <c r="DS34" s="622"/>
      <c r="DT34" s="622"/>
      <c r="DU34" s="622"/>
      <c r="DV34" s="623"/>
      <c r="DW34" s="626">
        <v>18</v>
      </c>
      <c r="DX34" s="655"/>
      <c r="DY34" s="655"/>
      <c r="DZ34" s="655"/>
      <c r="EA34" s="655"/>
      <c r="EB34" s="655"/>
      <c r="EC34" s="656"/>
    </row>
    <row r="35" spans="2:133" ht="11.25" customHeight="1" x14ac:dyDescent="0.15">
      <c r="B35" s="618" t="s">
        <v>316</v>
      </c>
      <c r="C35" s="619"/>
      <c r="D35" s="619"/>
      <c r="E35" s="619"/>
      <c r="F35" s="619"/>
      <c r="G35" s="619"/>
      <c r="H35" s="619"/>
      <c r="I35" s="619"/>
      <c r="J35" s="619"/>
      <c r="K35" s="619"/>
      <c r="L35" s="619"/>
      <c r="M35" s="619"/>
      <c r="N35" s="619"/>
      <c r="O35" s="619"/>
      <c r="P35" s="619"/>
      <c r="Q35" s="620"/>
      <c r="R35" s="621">
        <v>1429100</v>
      </c>
      <c r="S35" s="622"/>
      <c r="T35" s="622"/>
      <c r="U35" s="622"/>
      <c r="V35" s="622"/>
      <c r="W35" s="622"/>
      <c r="X35" s="622"/>
      <c r="Y35" s="623"/>
      <c r="Z35" s="624">
        <v>7.6</v>
      </c>
      <c r="AA35" s="624"/>
      <c r="AB35" s="624"/>
      <c r="AC35" s="624"/>
      <c r="AD35" s="625" t="s">
        <v>225</v>
      </c>
      <c r="AE35" s="625"/>
      <c r="AF35" s="625"/>
      <c r="AG35" s="625"/>
      <c r="AH35" s="625"/>
      <c r="AI35" s="625"/>
      <c r="AJ35" s="625"/>
      <c r="AK35" s="625"/>
      <c r="AL35" s="626" t="s">
        <v>225</v>
      </c>
      <c r="AM35" s="627"/>
      <c r="AN35" s="627"/>
      <c r="AO35" s="628"/>
      <c r="AP35" s="214"/>
      <c r="AQ35" s="694" t="s">
        <v>317</v>
      </c>
      <c r="AR35" s="695"/>
      <c r="AS35" s="695"/>
      <c r="AT35" s="695"/>
      <c r="AU35" s="695"/>
      <c r="AV35" s="695"/>
      <c r="AW35" s="695"/>
      <c r="AX35" s="695"/>
      <c r="AY35" s="696"/>
      <c r="AZ35" s="610">
        <v>2782424</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525496</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256609</v>
      </c>
      <c r="CS35" s="657"/>
      <c r="CT35" s="657"/>
      <c r="CU35" s="657"/>
      <c r="CV35" s="657"/>
      <c r="CW35" s="657"/>
      <c r="CX35" s="657"/>
      <c r="CY35" s="658"/>
      <c r="CZ35" s="626">
        <v>1.4</v>
      </c>
      <c r="DA35" s="655"/>
      <c r="DB35" s="655"/>
      <c r="DC35" s="659"/>
      <c r="DD35" s="630">
        <v>196204</v>
      </c>
      <c r="DE35" s="657"/>
      <c r="DF35" s="657"/>
      <c r="DG35" s="657"/>
      <c r="DH35" s="657"/>
      <c r="DI35" s="657"/>
      <c r="DJ35" s="657"/>
      <c r="DK35" s="658"/>
      <c r="DL35" s="630">
        <v>194094</v>
      </c>
      <c r="DM35" s="657"/>
      <c r="DN35" s="657"/>
      <c r="DO35" s="657"/>
      <c r="DP35" s="657"/>
      <c r="DQ35" s="657"/>
      <c r="DR35" s="657"/>
      <c r="DS35" s="657"/>
      <c r="DT35" s="657"/>
      <c r="DU35" s="657"/>
      <c r="DV35" s="658"/>
      <c r="DW35" s="626">
        <v>1.8</v>
      </c>
      <c r="DX35" s="655"/>
      <c r="DY35" s="655"/>
      <c r="DZ35" s="655"/>
      <c r="EA35" s="655"/>
      <c r="EB35" s="655"/>
      <c r="EC35" s="656"/>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225</v>
      </c>
      <c r="AE36" s="625"/>
      <c r="AF36" s="625"/>
      <c r="AG36" s="625"/>
      <c r="AH36" s="625"/>
      <c r="AI36" s="625"/>
      <c r="AJ36" s="625"/>
      <c r="AK36" s="625"/>
      <c r="AL36" s="626" t="s">
        <v>121</v>
      </c>
      <c r="AM36" s="627"/>
      <c r="AN36" s="627"/>
      <c r="AO36" s="628"/>
      <c r="AQ36" s="698" t="s">
        <v>321</v>
      </c>
      <c r="AR36" s="699"/>
      <c r="AS36" s="699"/>
      <c r="AT36" s="699"/>
      <c r="AU36" s="699"/>
      <c r="AV36" s="699"/>
      <c r="AW36" s="699"/>
      <c r="AX36" s="699"/>
      <c r="AY36" s="700"/>
      <c r="AZ36" s="621">
        <v>693914</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509454</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1359765</v>
      </c>
      <c r="CS36" s="622"/>
      <c r="CT36" s="622"/>
      <c r="CU36" s="622"/>
      <c r="CV36" s="622"/>
      <c r="CW36" s="622"/>
      <c r="CX36" s="622"/>
      <c r="CY36" s="623"/>
      <c r="CZ36" s="626">
        <v>7.6</v>
      </c>
      <c r="DA36" s="655"/>
      <c r="DB36" s="655"/>
      <c r="DC36" s="659"/>
      <c r="DD36" s="630">
        <v>1131855</v>
      </c>
      <c r="DE36" s="622"/>
      <c r="DF36" s="622"/>
      <c r="DG36" s="622"/>
      <c r="DH36" s="622"/>
      <c r="DI36" s="622"/>
      <c r="DJ36" s="622"/>
      <c r="DK36" s="623"/>
      <c r="DL36" s="630">
        <v>151875</v>
      </c>
      <c r="DM36" s="622"/>
      <c r="DN36" s="622"/>
      <c r="DO36" s="622"/>
      <c r="DP36" s="622"/>
      <c r="DQ36" s="622"/>
      <c r="DR36" s="622"/>
      <c r="DS36" s="622"/>
      <c r="DT36" s="622"/>
      <c r="DU36" s="622"/>
      <c r="DV36" s="623"/>
      <c r="DW36" s="626">
        <v>1.4</v>
      </c>
      <c r="DX36" s="655"/>
      <c r="DY36" s="655"/>
      <c r="DZ36" s="655"/>
      <c r="EA36" s="655"/>
      <c r="EB36" s="655"/>
      <c r="EC36" s="656"/>
    </row>
    <row r="37" spans="2:133" ht="11.25" customHeight="1" x14ac:dyDescent="0.15">
      <c r="B37" s="618" t="s">
        <v>324</v>
      </c>
      <c r="C37" s="619"/>
      <c r="D37" s="619"/>
      <c r="E37" s="619"/>
      <c r="F37" s="619"/>
      <c r="G37" s="619"/>
      <c r="H37" s="619"/>
      <c r="I37" s="619"/>
      <c r="J37" s="619"/>
      <c r="K37" s="619"/>
      <c r="L37" s="619"/>
      <c r="M37" s="619"/>
      <c r="N37" s="619"/>
      <c r="O37" s="619"/>
      <c r="P37" s="619"/>
      <c r="Q37" s="620"/>
      <c r="R37" s="621">
        <v>500000</v>
      </c>
      <c r="S37" s="622"/>
      <c r="T37" s="622"/>
      <c r="U37" s="622"/>
      <c r="V37" s="622"/>
      <c r="W37" s="622"/>
      <c r="X37" s="622"/>
      <c r="Y37" s="623"/>
      <c r="Z37" s="624">
        <v>2.7</v>
      </c>
      <c r="AA37" s="624"/>
      <c r="AB37" s="624"/>
      <c r="AC37" s="624"/>
      <c r="AD37" s="625" t="s">
        <v>225</v>
      </c>
      <c r="AE37" s="625"/>
      <c r="AF37" s="625"/>
      <c r="AG37" s="625"/>
      <c r="AH37" s="625"/>
      <c r="AI37" s="625"/>
      <c r="AJ37" s="625"/>
      <c r="AK37" s="625"/>
      <c r="AL37" s="626" t="s">
        <v>121</v>
      </c>
      <c r="AM37" s="627"/>
      <c r="AN37" s="627"/>
      <c r="AO37" s="628"/>
      <c r="AQ37" s="698" t="s">
        <v>325</v>
      </c>
      <c r="AR37" s="699"/>
      <c r="AS37" s="699"/>
      <c r="AT37" s="699"/>
      <c r="AU37" s="699"/>
      <c r="AV37" s="699"/>
      <c r="AW37" s="699"/>
      <c r="AX37" s="699"/>
      <c r="AY37" s="700"/>
      <c r="AZ37" s="621">
        <v>171140</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8036</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3405</v>
      </c>
      <c r="CS37" s="657"/>
      <c r="CT37" s="657"/>
      <c r="CU37" s="657"/>
      <c r="CV37" s="657"/>
      <c r="CW37" s="657"/>
      <c r="CX37" s="657"/>
      <c r="CY37" s="658"/>
      <c r="CZ37" s="626">
        <v>0</v>
      </c>
      <c r="DA37" s="655"/>
      <c r="DB37" s="655"/>
      <c r="DC37" s="659"/>
      <c r="DD37" s="630">
        <v>375</v>
      </c>
      <c r="DE37" s="657"/>
      <c r="DF37" s="657"/>
      <c r="DG37" s="657"/>
      <c r="DH37" s="657"/>
      <c r="DI37" s="657"/>
      <c r="DJ37" s="657"/>
      <c r="DK37" s="658"/>
      <c r="DL37" s="630">
        <v>375</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328</v>
      </c>
      <c r="C38" s="667"/>
      <c r="D38" s="667"/>
      <c r="E38" s="667"/>
      <c r="F38" s="667"/>
      <c r="G38" s="667"/>
      <c r="H38" s="667"/>
      <c r="I38" s="667"/>
      <c r="J38" s="667"/>
      <c r="K38" s="667"/>
      <c r="L38" s="667"/>
      <c r="M38" s="667"/>
      <c r="N38" s="667"/>
      <c r="O38" s="667"/>
      <c r="P38" s="667"/>
      <c r="Q38" s="668"/>
      <c r="R38" s="701">
        <v>18848791</v>
      </c>
      <c r="S38" s="702"/>
      <c r="T38" s="702"/>
      <c r="U38" s="702"/>
      <c r="V38" s="702"/>
      <c r="W38" s="702"/>
      <c r="X38" s="702"/>
      <c r="Y38" s="703"/>
      <c r="Z38" s="704">
        <v>100</v>
      </c>
      <c r="AA38" s="704"/>
      <c r="AB38" s="704"/>
      <c r="AC38" s="704"/>
      <c r="AD38" s="705">
        <v>10022667</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9616</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11602</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1936752</v>
      </c>
      <c r="CS38" s="622"/>
      <c r="CT38" s="622"/>
      <c r="CU38" s="622"/>
      <c r="CV38" s="622"/>
      <c r="CW38" s="622"/>
      <c r="CX38" s="622"/>
      <c r="CY38" s="623"/>
      <c r="CZ38" s="626">
        <v>10.9</v>
      </c>
      <c r="DA38" s="655"/>
      <c r="DB38" s="655"/>
      <c r="DC38" s="659"/>
      <c r="DD38" s="630">
        <v>1586538</v>
      </c>
      <c r="DE38" s="622"/>
      <c r="DF38" s="622"/>
      <c r="DG38" s="622"/>
      <c r="DH38" s="622"/>
      <c r="DI38" s="622"/>
      <c r="DJ38" s="622"/>
      <c r="DK38" s="623"/>
      <c r="DL38" s="630">
        <v>1325963</v>
      </c>
      <c r="DM38" s="622"/>
      <c r="DN38" s="622"/>
      <c r="DO38" s="622"/>
      <c r="DP38" s="622"/>
      <c r="DQ38" s="622"/>
      <c r="DR38" s="622"/>
      <c r="DS38" s="622"/>
      <c r="DT38" s="622"/>
      <c r="DU38" s="622"/>
      <c r="DV38" s="623"/>
      <c r="DW38" s="626">
        <v>12.6</v>
      </c>
      <c r="DX38" s="655"/>
      <c r="DY38" s="655"/>
      <c r="DZ38" s="655"/>
      <c r="EA38" s="655"/>
      <c r="EB38" s="655"/>
      <c r="EC38" s="656"/>
    </row>
    <row r="39" spans="2:133" ht="11.25" customHeight="1" x14ac:dyDescent="0.15">
      <c r="AQ39" s="698" t="s">
        <v>332</v>
      </c>
      <c r="AR39" s="699"/>
      <c r="AS39" s="699"/>
      <c r="AT39" s="699"/>
      <c r="AU39" s="699"/>
      <c r="AV39" s="699"/>
      <c r="AW39" s="699"/>
      <c r="AX39" s="699"/>
      <c r="AY39" s="700"/>
      <c r="AZ39" s="621">
        <v>4576</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105</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275219</v>
      </c>
      <c r="CS39" s="657"/>
      <c r="CT39" s="657"/>
      <c r="CU39" s="657"/>
      <c r="CV39" s="657"/>
      <c r="CW39" s="657"/>
      <c r="CX39" s="657"/>
      <c r="CY39" s="658"/>
      <c r="CZ39" s="626">
        <v>1.5</v>
      </c>
      <c r="DA39" s="655"/>
      <c r="DB39" s="655"/>
      <c r="DC39" s="659"/>
      <c r="DD39" s="630">
        <v>172530</v>
      </c>
      <c r="DE39" s="657"/>
      <c r="DF39" s="657"/>
      <c r="DG39" s="657"/>
      <c r="DH39" s="657"/>
      <c r="DI39" s="657"/>
      <c r="DJ39" s="657"/>
      <c r="DK39" s="658"/>
      <c r="DL39" s="630" t="s">
        <v>225</v>
      </c>
      <c r="DM39" s="657"/>
      <c r="DN39" s="657"/>
      <c r="DO39" s="657"/>
      <c r="DP39" s="657"/>
      <c r="DQ39" s="657"/>
      <c r="DR39" s="657"/>
      <c r="DS39" s="657"/>
      <c r="DT39" s="657"/>
      <c r="DU39" s="657"/>
      <c r="DV39" s="658"/>
      <c r="DW39" s="626" t="s">
        <v>121</v>
      </c>
      <c r="DX39" s="655"/>
      <c r="DY39" s="655"/>
      <c r="DZ39" s="655"/>
      <c r="EA39" s="655"/>
      <c r="EB39" s="655"/>
      <c r="EC39" s="656"/>
    </row>
    <row r="40" spans="2:133" ht="11.25" customHeight="1" x14ac:dyDescent="0.15">
      <c r="AQ40" s="698" t="s">
        <v>336</v>
      </c>
      <c r="AR40" s="699"/>
      <c r="AS40" s="699"/>
      <c r="AT40" s="699"/>
      <c r="AU40" s="699"/>
      <c r="AV40" s="699"/>
      <c r="AW40" s="699"/>
      <c r="AX40" s="699"/>
      <c r="AY40" s="700"/>
      <c r="AZ40" s="621">
        <v>439454</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82</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419500</v>
      </c>
      <c r="CS40" s="622"/>
      <c r="CT40" s="622"/>
      <c r="CU40" s="622"/>
      <c r="CV40" s="622"/>
      <c r="CW40" s="622"/>
      <c r="CX40" s="622"/>
      <c r="CY40" s="623"/>
      <c r="CZ40" s="626">
        <v>2.4</v>
      </c>
      <c r="DA40" s="655"/>
      <c r="DB40" s="655"/>
      <c r="DC40" s="659"/>
      <c r="DD40" s="630">
        <v>272000</v>
      </c>
      <c r="DE40" s="622"/>
      <c r="DF40" s="622"/>
      <c r="DG40" s="622"/>
      <c r="DH40" s="622"/>
      <c r="DI40" s="622"/>
      <c r="DJ40" s="622"/>
      <c r="DK40" s="623"/>
      <c r="DL40" s="630" t="s">
        <v>121</v>
      </c>
      <c r="DM40" s="622"/>
      <c r="DN40" s="622"/>
      <c r="DO40" s="622"/>
      <c r="DP40" s="622"/>
      <c r="DQ40" s="622"/>
      <c r="DR40" s="622"/>
      <c r="DS40" s="622"/>
      <c r="DT40" s="622"/>
      <c r="DU40" s="622"/>
      <c r="DV40" s="623"/>
      <c r="DW40" s="626" t="s">
        <v>225</v>
      </c>
      <c r="DX40" s="655"/>
      <c r="DY40" s="655"/>
      <c r="DZ40" s="655"/>
      <c r="EA40" s="655"/>
      <c r="EB40" s="655"/>
      <c r="EC40" s="656"/>
    </row>
    <row r="41" spans="2:133" ht="11.25" customHeight="1" x14ac:dyDescent="0.15">
      <c r="AQ41" s="708" t="s">
        <v>339</v>
      </c>
      <c r="AR41" s="709"/>
      <c r="AS41" s="709"/>
      <c r="AT41" s="709"/>
      <c r="AU41" s="709"/>
      <c r="AV41" s="709"/>
      <c r="AW41" s="709"/>
      <c r="AX41" s="709"/>
      <c r="AY41" s="710"/>
      <c r="AZ41" s="701">
        <v>1463724</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322</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225</v>
      </c>
      <c r="CS41" s="657"/>
      <c r="CT41" s="657"/>
      <c r="CU41" s="657"/>
      <c r="CV41" s="657"/>
      <c r="CW41" s="657"/>
      <c r="CX41" s="657"/>
      <c r="CY41" s="658"/>
      <c r="CZ41" s="626" t="s">
        <v>225</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2062674</v>
      </c>
      <c r="CS42" s="622"/>
      <c r="CT42" s="622"/>
      <c r="CU42" s="622"/>
      <c r="CV42" s="622"/>
      <c r="CW42" s="622"/>
      <c r="CX42" s="622"/>
      <c r="CY42" s="623"/>
      <c r="CZ42" s="626">
        <v>11.6</v>
      </c>
      <c r="DA42" s="627"/>
      <c r="DB42" s="627"/>
      <c r="DC42" s="722"/>
      <c r="DD42" s="630">
        <v>906118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83333</v>
      </c>
      <c r="CS43" s="657"/>
      <c r="CT43" s="657"/>
      <c r="CU43" s="657"/>
      <c r="CV43" s="657"/>
      <c r="CW43" s="657"/>
      <c r="CX43" s="657"/>
      <c r="CY43" s="658"/>
      <c r="CZ43" s="626">
        <v>0.5</v>
      </c>
      <c r="DA43" s="655"/>
      <c r="DB43" s="655"/>
      <c r="DC43" s="659"/>
      <c r="DD43" s="630">
        <v>81005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297</v>
      </c>
      <c r="CE44" s="734"/>
      <c r="CF44" s="618" t="s">
        <v>347</v>
      </c>
      <c r="CG44" s="619"/>
      <c r="CH44" s="619"/>
      <c r="CI44" s="619"/>
      <c r="CJ44" s="619"/>
      <c r="CK44" s="619"/>
      <c r="CL44" s="619"/>
      <c r="CM44" s="619"/>
      <c r="CN44" s="619"/>
      <c r="CO44" s="619"/>
      <c r="CP44" s="619"/>
      <c r="CQ44" s="620"/>
      <c r="CR44" s="621">
        <v>2057922</v>
      </c>
      <c r="CS44" s="622"/>
      <c r="CT44" s="622"/>
      <c r="CU44" s="622"/>
      <c r="CV44" s="622"/>
      <c r="CW44" s="622"/>
      <c r="CX44" s="622"/>
      <c r="CY44" s="623"/>
      <c r="CZ44" s="626">
        <v>11.5</v>
      </c>
      <c r="DA44" s="627"/>
      <c r="DB44" s="627"/>
      <c r="DC44" s="722"/>
      <c r="DD44" s="630">
        <v>901366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129087</v>
      </c>
      <c r="CS45" s="657"/>
      <c r="CT45" s="657"/>
      <c r="CU45" s="657"/>
      <c r="CV45" s="657"/>
      <c r="CW45" s="657"/>
      <c r="CX45" s="657"/>
      <c r="CY45" s="658"/>
      <c r="CZ45" s="626">
        <v>0.7</v>
      </c>
      <c r="DA45" s="655"/>
      <c r="DB45" s="655"/>
      <c r="DC45" s="659"/>
      <c r="DD45" s="630">
        <v>20835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1899974</v>
      </c>
      <c r="CS46" s="622"/>
      <c r="CT46" s="622"/>
      <c r="CU46" s="622"/>
      <c r="CV46" s="622"/>
      <c r="CW46" s="622"/>
      <c r="CX46" s="622"/>
      <c r="CY46" s="623"/>
      <c r="CZ46" s="626">
        <v>10.6</v>
      </c>
      <c r="DA46" s="627"/>
      <c r="DB46" s="627"/>
      <c r="DC46" s="722"/>
      <c r="DD46" s="630">
        <v>862741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v>4752</v>
      </c>
      <c r="CS47" s="657"/>
      <c r="CT47" s="657"/>
      <c r="CU47" s="657"/>
      <c r="CV47" s="657"/>
      <c r="CW47" s="657"/>
      <c r="CX47" s="657"/>
      <c r="CY47" s="658"/>
      <c r="CZ47" s="626">
        <v>0</v>
      </c>
      <c r="DA47" s="655"/>
      <c r="DB47" s="655"/>
      <c r="DC47" s="659"/>
      <c r="DD47" s="630">
        <v>4752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225</v>
      </c>
      <c r="CS48" s="622"/>
      <c r="CT48" s="622"/>
      <c r="CU48" s="622"/>
      <c r="CV48" s="622"/>
      <c r="CW48" s="622"/>
      <c r="CX48" s="622"/>
      <c r="CY48" s="623"/>
      <c r="CZ48" s="626" t="s">
        <v>225</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17842179</v>
      </c>
      <c r="CS49" s="691"/>
      <c r="CT49" s="691"/>
      <c r="CU49" s="691"/>
      <c r="CV49" s="691"/>
      <c r="CW49" s="691"/>
      <c r="CX49" s="691"/>
      <c r="CY49" s="723"/>
      <c r="CZ49" s="706">
        <v>100</v>
      </c>
      <c r="DA49" s="724"/>
      <c r="DB49" s="724"/>
      <c r="DC49" s="725"/>
      <c r="DD49" s="726">
        <v>12576052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aYJdq4VmmBhu5SDcp0v65oH+vSstYvY7x+zUqis/eVmsDngSL7pY3rrvfpzNlTp3EpaIxuWAlUWqFi2mth6HQ==" saltValue="XuyiMyEL/iwdzAFuxNum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18849</v>
      </c>
      <c r="R7" s="757"/>
      <c r="S7" s="757"/>
      <c r="T7" s="757"/>
      <c r="U7" s="757"/>
      <c r="V7" s="757">
        <v>17842</v>
      </c>
      <c r="W7" s="757"/>
      <c r="X7" s="757"/>
      <c r="Y7" s="757"/>
      <c r="Z7" s="757"/>
      <c r="AA7" s="757">
        <v>1007</v>
      </c>
      <c r="AB7" s="757"/>
      <c r="AC7" s="757"/>
      <c r="AD7" s="757"/>
      <c r="AE7" s="758"/>
      <c r="AF7" s="759">
        <v>859</v>
      </c>
      <c r="AG7" s="760"/>
      <c r="AH7" s="760"/>
      <c r="AI7" s="760"/>
      <c r="AJ7" s="761"/>
      <c r="AK7" s="796">
        <v>897</v>
      </c>
      <c r="AL7" s="797"/>
      <c r="AM7" s="797"/>
      <c r="AN7" s="797"/>
      <c r="AO7" s="797"/>
      <c r="AP7" s="797">
        <v>16170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565</v>
      </c>
      <c r="BT7" s="801"/>
      <c r="BU7" s="801"/>
      <c r="BV7" s="801"/>
      <c r="BW7" s="801"/>
      <c r="BX7" s="801"/>
      <c r="BY7" s="801"/>
      <c r="BZ7" s="801"/>
      <c r="CA7" s="801"/>
      <c r="CB7" s="801"/>
      <c r="CC7" s="801"/>
      <c r="CD7" s="801"/>
      <c r="CE7" s="801"/>
      <c r="CF7" s="801"/>
      <c r="CG7" s="802"/>
      <c r="CH7" s="793">
        <v>6</v>
      </c>
      <c r="CI7" s="794"/>
      <c r="CJ7" s="794"/>
      <c r="CK7" s="794"/>
      <c r="CL7" s="795"/>
      <c r="CM7" s="793">
        <v>193</v>
      </c>
      <c r="CN7" s="794"/>
      <c r="CO7" s="794"/>
      <c r="CP7" s="794"/>
      <c r="CQ7" s="795"/>
      <c r="CR7" s="793">
        <v>11</v>
      </c>
      <c r="CS7" s="794"/>
      <c r="CT7" s="794"/>
      <c r="CU7" s="794"/>
      <c r="CV7" s="795"/>
      <c r="CW7" s="793" t="s">
        <v>575</v>
      </c>
      <c r="CX7" s="794"/>
      <c r="CY7" s="794"/>
      <c r="CZ7" s="794"/>
      <c r="DA7" s="795"/>
      <c r="DB7" s="793" t="s">
        <v>499</v>
      </c>
      <c r="DC7" s="794"/>
      <c r="DD7" s="794"/>
      <c r="DE7" s="794"/>
      <c r="DF7" s="795"/>
      <c r="DG7" s="793" t="s">
        <v>499</v>
      </c>
      <c r="DH7" s="794"/>
      <c r="DI7" s="794"/>
      <c r="DJ7" s="794"/>
      <c r="DK7" s="795"/>
      <c r="DL7" s="793" t="s">
        <v>499</v>
      </c>
      <c r="DM7" s="794"/>
      <c r="DN7" s="794"/>
      <c r="DO7" s="794"/>
      <c r="DP7" s="795"/>
      <c r="DQ7" s="793" t="s">
        <v>499</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566</v>
      </c>
      <c r="BT8" s="791"/>
      <c r="BU8" s="791"/>
      <c r="BV8" s="791"/>
      <c r="BW8" s="791"/>
      <c r="BX8" s="791"/>
      <c r="BY8" s="791"/>
      <c r="BZ8" s="791"/>
      <c r="CA8" s="791"/>
      <c r="CB8" s="791"/>
      <c r="CC8" s="791"/>
      <c r="CD8" s="791"/>
      <c r="CE8" s="791"/>
      <c r="CF8" s="791"/>
      <c r="CG8" s="792"/>
      <c r="CH8" s="803">
        <v>3</v>
      </c>
      <c r="CI8" s="804"/>
      <c r="CJ8" s="804"/>
      <c r="CK8" s="804"/>
      <c r="CL8" s="805"/>
      <c r="CM8" s="803">
        <v>611</v>
      </c>
      <c r="CN8" s="804"/>
      <c r="CO8" s="804"/>
      <c r="CP8" s="804"/>
      <c r="CQ8" s="805"/>
      <c r="CR8" s="803">
        <v>18</v>
      </c>
      <c r="CS8" s="804"/>
      <c r="CT8" s="804"/>
      <c r="CU8" s="804"/>
      <c r="CV8" s="805"/>
      <c r="CW8" s="803" t="s">
        <v>499</v>
      </c>
      <c r="CX8" s="804"/>
      <c r="CY8" s="804"/>
      <c r="CZ8" s="804"/>
      <c r="DA8" s="805"/>
      <c r="DB8" s="803" t="s">
        <v>499</v>
      </c>
      <c r="DC8" s="804"/>
      <c r="DD8" s="804"/>
      <c r="DE8" s="804"/>
      <c r="DF8" s="805"/>
      <c r="DG8" s="803" t="s">
        <v>499</v>
      </c>
      <c r="DH8" s="804"/>
      <c r="DI8" s="804"/>
      <c r="DJ8" s="804"/>
      <c r="DK8" s="805"/>
      <c r="DL8" s="803" t="s">
        <v>499</v>
      </c>
      <c r="DM8" s="804"/>
      <c r="DN8" s="804"/>
      <c r="DO8" s="804"/>
      <c r="DP8" s="805"/>
      <c r="DQ8" s="803" t="s">
        <v>499</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567</v>
      </c>
      <c r="BT9" s="791"/>
      <c r="BU9" s="791"/>
      <c r="BV9" s="791"/>
      <c r="BW9" s="791"/>
      <c r="BX9" s="791"/>
      <c r="BY9" s="791"/>
      <c r="BZ9" s="791"/>
      <c r="CA9" s="791"/>
      <c r="CB9" s="791"/>
      <c r="CC9" s="791"/>
      <c r="CD9" s="791"/>
      <c r="CE9" s="791"/>
      <c r="CF9" s="791"/>
      <c r="CG9" s="792"/>
      <c r="CH9" s="803">
        <v>13</v>
      </c>
      <c r="CI9" s="804"/>
      <c r="CJ9" s="804"/>
      <c r="CK9" s="804"/>
      <c r="CL9" s="805"/>
      <c r="CM9" s="803">
        <v>94</v>
      </c>
      <c r="CN9" s="804"/>
      <c r="CO9" s="804"/>
      <c r="CP9" s="804"/>
      <c r="CQ9" s="805"/>
      <c r="CR9" s="803">
        <v>20</v>
      </c>
      <c r="CS9" s="804"/>
      <c r="CT9" s="804"/>
      <c r="CU9" s="804"/>
      <c r="CV9" s="805"/>
      <c r="CW9" s="803" t="s">
        <v>499</v>
      </c>
      <c r="CX9" s="804"/>
      <c r="CY9" s="804"/>
      <c r="CZ9" s="804"/>
      <c r="DA9" s="805"/>
      <c r="DB9" s="803" t="s">
        <v>499</v>
      </c>
      <c r="DC9" s="804"/>
      <c r="DD9" s="804"/>
      <c r="DE9" s="804"/>
      <c r="DF9" s="805"/>
      <c r="DG9" s="803" t="s">
        <v>499</v>
      </c>
      <c r="DH9" s="804"/>
      <c r="DI9" s="804"/>
      <c r="DJ9" s="804"/>
      <c r="DK9" s="805"/>
      <c r="DL9" s="803" t="s">
        <v>499</v>
      </c>
      <c r="DM9" s="804"/>
      <c r="DN9" s="804"/>
      <c r="DO9" s="804"/>
      <c r="DP9" s="805"/>
      <c r="DQ9" s="803" t="s">
        <v>499</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t="s">
        <v>569</v>
      </c>
      <c r="BS10" s="790" t="s">
        <v>568</v>
      </c>
      <c r="BT10" s="791"/>
      <c r="BU10" s="791"/>
      <c r="BV10" s="791"/>
      <c r="BW10" s="791"/>
      <c r="BX10" s="791"/>
      <c r="BY10" s="791"/>
      <c r="BZ10" s="791"/>
      <c r="CA10" s="791"/>
      <c r="CB10" s="791"/>
      <c r="CC10" s="791"/>
      <c r="CD10" s="791"/>
      <c r="CE10" s="791"/>
      <c r="CF10" s="791"/>
      <c r="CG10" s="792"/>
      <c r="CH10" s="803">
        <v>-2</v>
      </c>
      <c r="CI10" s="804"/>
      <c r="CJ10" s="804"/>
      <c r="CK10" s="804"/>
      <c r="CL10" s="805"/>
      <c r="CM10" s="803">
        <v>89</v>
      </c>
      <c r="CN10" s="804"/>
      <c r="CO10" s="804"/>
      <c r="CP10" s="804"/>
      <c r="CQ10" s="805"/>
      <c r="CR10" s="803">
        <v>5</v>
      </c>
      <c r="CS10" s="804"/>
      <c r="CT10" s="804"/>
      <c r="CU10" s="804"/>
      <c r="CV10" s="805"/>
      <c r="CW10" s="803" t="s">
        <v>575</v>
      </c>
      <c r="CX10" s="804"/>
      <c r="CY10" s="804"/>
      <c r="CZ10" s="804"/>
      <c r="DA10" s="805"/>
      <c r="DB10" s="803" t="s">
        <v>499</v>
      </c>
      <c r="DC10" s="804"/>
      <c r="DD10" s="804"/>
      <c r="DE10" s="804"/>
      <c r="DF10" s="805"/>
      <c r="DG10" s="803">
        <v>243</v>
      </c>
      <c r="DH10" s="804"/>
      <c r="DI10" s="804"/>
      <c r="DJ10" s="804"/>
      <c r="DK10" s="805"/>
      <c r="DL10" s="803" t="s">
        <v>499</v>
      </c>
      <c r="DM10" s="804"/>
      <c r="DN10" s="804"/>
      <c r="DO10" s="804"/>
      <c r="DP10" s="805"/>
      <c r="DQ10" s="803" t="s">
        <v>499</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377</v>
      </c>
      <c r="B23" s="812" t="s">
        <v>378</v>
      </c>
      <c r="C23" s="813"/>
      <c r="D23" s="813"/>
      <c r="E23" s="813"/>
      <c r="F23" s="813"/>
      <c r="G23" s="813"/>
      <c r="H23" s="813"/>
      <c r="I23" s="813"/>
      <c r="J23" s="813"/>
      <c r="K23" s="813"/>
      <c r="L23" s="813"/>
      <c r="M23" s="813"/>
      <c r="N23" s="813"/>
      <c r="O23" s="813"/>
      <c r="P23" s="814"/>
      <c r="Q23" s="815">
        <v>18849</v>
      </c>
      <c r="R23" s="816"/>
      <c r="S23" s="816"/>
      <c r="T23" s="816"/>
      <c r="U23" s="816"/>
      <c r="V23" s="816">
        <v>17842</v>
      </c>
      <c r="W23" s="816"/>
      <c r="X23" s="816"/>
      <c r="Y23" s="816"/>
      <c r="Z23" s="816"/>
      <c r="AA23" s="816">
        <v>10007</v>
      </c>
      <c r="AB23" s="816"/>
      <c r="AC23" s="816"/>
      <c r="AD23" s="816"/>
      <c r="AE23" s="817"/>
      <c r="AF23" s="818">
        <v>859</v>
      </c>
      <c r="AG23" s="816"/>
      <c r="AH23" s="816"/>
      <c r="AI23" s="816"/>
      <c r="AJ23" s="819"/>
      <c r="AK23" s="820"/>
      <c r="AL23" s="821"/>
      <c r="AM23" s="821"/>
      <c r="AN23" s="821"/>
      <c r="AO23" s="821"/>
      <c r="AP23" s="816">
        <v>16170</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379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381</v>
      </c>
      <c r="R26" s="740"/>
      <c r="S26" s="740"/>
      <c r="T26" s="740"/>
      <c r="U26" s="741"/>
      <c r="V26" s="739" t="s">
        <v>382</v>
      </c>
      <c r="W26" s="740"/>
      <c r="X26" s="740"/>
      <c r="Y26" s="740"/>
      <c r="Z26" s="741"/>
      <c r="AA26" s="739" t="s">
        <v>383</v>
      </c>
      <c r="AB26" s="740"/>
      <c r="AC26" s="740"/>
      <c r="AD26" s="740"/>
      <c r="AE26" s="740"/>
      <c r="AF26" s="834" t="s">
        <v>384</v>
      </c>
      <c r="AG26" s="835"/>
      <c r="AH26" s="835"/>
      <c r="AI26" s="835"/>
      <c r="AJ26" s="836"/>
      <c r="AK26" s="740" t="s">
        <v>385</v>
      </c>
      <c r="AL26" s="740"/>
      <c r="AM26" s="740"/>
      <c r="AN26" s="740"/>
      <c r="AO26" s="741"/>
      <c r="AP26" s="739" t="s">
        <v>386</v>
      </c>
      <c r="AQ26" s="740"/>
      <c r="AR26" s="740"/>
      <c r="AS26" s="740"/>
      <c r="AT26" s="741"/>
      <c r="AU26" s="739" t="s">
        <v>387</v>
      </c>
      <c r="AV26" s="740"/>
      <c r="AW26" s="740"/>
      <c r="AX26" s="740"/>
      <c r="AY26" s="741"/>
      <c r="AZ26" s="739" t="s">
        <v>388</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389</v>
      </c>
      <c r="C28" s="754"/>
      <c r="D28" s="754"/>
      <c r="E28" s="754"/>
      <c r="F28" s="754"/>
      <c r="G28" s="754"/>
      <c r="H28" s="754"/>
      <c r="I28" s="754"/>
      <c r="J28" s="754"/>
      <c r="K28" s="754"/>
      <c r="L28" s="754"/>
      <c r="M28" s="754"/>
      <c r="N28" s="754"/>
      <c r="O28" s="754"/>
      <c r="P28" s="755"/>
      <c r="Q28" s="844">
        <v>6698</v>
      </c>
      <c r="R28" s="845"/>
      <c r="S28" s="845"/>
      <c r="T28" s="845"/>
      <c r="U28" s="845"/>
      <c r="V28" s="845">
        <v>6172</v>
      </c>
      <c r="W28" s="845"/>
      <c r="X28" s="845"/>
      <c r="Y28" s="845"/>
      <c r="Z28" s="845"/>
      <c r="AA28" s="845">
        <v>525</v>
      </c>
      <c r="AB28" s="845"/>
      <c r="AC28" s="845"/>
      <c r="AD28" s="845"/>
      <c r="AE28" s="846"/>
      <c r="AF28" s="847">
        <v>525</v>
      </c>
      <c r="AG28" s="845"/>
      <c r="AH28" s="845"/>
      <c r="AI28" s="845"/>
      <c r="AJ28" s="848"/>
      <c r="AK28" s="849">
        <v>439</v>
      </c>
      <c r="AL28" s="840"/>
      <c r="AM28" s="840"/>
      <c r="AN28" s="840"/>
      <c r="AO28" s="840"/>
      <c r="AP28" s="840" t="s">
        <v>499</v>
      </c>
      <c r="AQ28" s="840"/>
      <c r="AR28" s="840"/>
      <c r="AS28" s="840"/>
      <c r="AT28" s="840"/>
      <c r="AU28" s="840" t="s">
        <v>499</v>
      </c>
      <c r="AV28" s="840"/>
      <c r="AW28" s="840"/>
      <c r="AX28" s="840"/>
      <c r="AY28" s="840"/>
      <c r="AZ28" s="841" t="s">
        <v>499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390</v>
      </c>
      <c r="C29" s="778"/>
      <c r="D29" s="778"/>
      <c r="E29" s="778"/>
      <c r="F29" s="778"/>
      <c r="G29" s="778"/>
      <c r="H29" s="778"/>
      <c r="I29" s="778"/>
      <c r="J29" s="778"/>
      <c r="K29" s="778"/>
      <c r="L29" s="778"/>
      <c r="M29" s="778"/>
      <c r="N29" s="778"/>
      <c r="O29" s="778"/>
      <c r="P29" s="779"/>
      <c r="Q29" s="780">
        <v>4898</v>
      </c>
      <c r="R29" s="781"/>
      <c r="S29" s="781"/>
      <c r="T29" s="781"/>
      <c r="U29" s="781"/>
      <c r="V29" s="781">
        <v>4746</v>
      </c>
      <c r="W29" s="781"/>
      <c r="X29" s="781"/>
      <c r="Y29" s="781"/>
      <c r="Z29" s="781"/>
      <c r="AA29" s="781">
        <v>151</v>
      </c>
      <c r="AB29" s="781"/>
      <c r="AC29" s="781"/>
      <c r="AD29" s="781"/>
      <c r="AE29" s="782"/>
      <c r="AF29" s="783">
        <v>151</v>
      </c>
      <c r="AG29" s="784"/>
      <c r="AH29" s="784"/>
      <c r="AI29" s="784"/>
      <c r="AJ29" s="785"/>
      <c r="AK29" s="852">
        <v>697</v>
      </c>
      <c r="AL29" s="853"/>
      <c r="AM29" s="853"/>
      <c r="AN29" s="853"/>
      <c r="AO29" s="853"/>
      <c r="AP29" s="853" t="s">
        <v>499</v>
      </c>
      <c r="AQ29" s="853"/>
      <c r="AR29" s="853"/>
      <c r="AS29" s="853"/>
      <c r="AT29" s="853"/>
      <c r="AU29" s="853" t="s">
        <v>499</v>
      </c>
      <c r="AV29" s="853"/>
      <c r="AW29" s="853"/>
      <c r="AX29" s="853"/>
      <c r="AY29" s="853"/>
      <c r="AZ29" s="854" t="s">
        <v>499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391</v>
      </c>
      <c r="C30" s="778"/>
      <c r="D30" s="778"/>
      <c r="E30" s="778"/>
      <c r="F30" s="778"/>
      <c r="G30" s="778"/>
      <c r="H30" s="778"/>
      <c r="I30" s="778"/>
      <c r="J30" s="778"/>
      <c r="K30" s="778"/>
      <c r="L30" s="778"/>
      <c r="M30" s="778"/>
      <c r="N30" s="778"/>
      <c r="O30" s="778"/>
      <c r="P30" s="779"/>
      <c r="Q30" s="780">
        <v>711</v>
      </c>
      <c r="R30" s="781"/>
      <c r="S30" s="781"/>
      <c r="T30" s="781"/>
      <c r="U30" s="781"/>
      <c r="V30" s="781">
        <v>704</v>
      </c>
      <c r="W30" s="781"/>
      <c r="X30" s="781"/>
      <c r="Y30" s="781"/>
      <c r="Z30" s="781"/>
      <c r="AA30" s="781">
        <v>7</v>
      </c>
      <c r="AB30" s="781"/>
      <c r="AC30" s="781"/>
      <c r="AD30" s="781"/>
      <c r="AE30" s="782"/>
      <c r="AF30" s="783">
        <v>7</v>
      </c>
      <c r="AG30" s="784"/>
      <c r="AH30" s="784"/>
      <c r="AI30" s="784"/>
      <c r="AJ30" s="785"/>
      <c r="AK30" s="852">
        <v>193</v>
      </c>
      <c r="AL30" s="853"/>
      <c r="AM30" s="853"/>
      <c r="AN30" s="853"/>
      <c r="AO30" s="853"/>
      <c r="AP30" s="853" t="s">
        <v>499</v>
      </c>
      <c r="AQ30" s="853"/>
      <c r="AR30" s="853"/>
      <c r="AS30" s="853"/>
      <c r="AT30" s="853"/>
      <c r="AU30" s="853" t="s">
        <v>499</v>
      </c>
      <c r="AV30" s="853"/>
      <c r="AW30" s="853"/>
      <c r="AX30" s="853"/>
      <c r="AY30" s="853"/>
      <c r="AZ30" s="854" t="s">
        <v>499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392</v>
      </c>
      <c r="C31" s="778"/>
      <c r="D31" s="778"/>
      <c r="E31" s="778"/>
      <c r="F31" s="778"/>
      <c r="G31" s="778"/>
      <c r="H31" s="778"/>
      <c r="I31" s="778"/>
      <c r="J31" s="778"/>
      <c r="K31" s="778"/>
      <c r="L31" s="778"/>
      <c r="M31" s="778"/>
      <c r="N31" s="778"/>
      <c r="O31" s="778"/>
      <c r="P31" s="779"/>
      <c r="Q31" s="780">
        <v>222</v>
      </c>
      <c r="R31" s="781"/>
      <c r="S31" s="781"/>
      <c r="T31" s="781"/>
      <c r="U31" s="781"/>
      <c r="V31" s="781">
        <v>196</v>
      </c>
      <c r="W31" s="781"/>
      <c r="X31" s="781"/>
      <c r="Y31" s="781"/>
      <c r="Z31" s="781"/>
      <c r="AA31" s="781">
        <v>26</v>
      </c>
      <c r="AB31" s="781"/>
      <c r="AC31" s="781"/>
      <c r="AD31" s="781"/>
      <c r="AE31" s="782"/>
      <c r="AF31" s="783">
        <v>26</v>
      </c>
      <c r="AG31" s="784"/>
      <c r="AH31" s="784"/>
      <c r="AI31" s="784"/>
      <c r="AJ31" s="785"/>
      <c r="AK31" s="852" t="s">
        <v>575</v>
      </c>
      <c r="AL31" s="853"/>
      <c r="AM31" s="853"/>
      <c r="AN31" s="853"/>
      <c r="AO31" s="853"/>
      <c r="AP31" s="853">
        <v>34</v>
      </c>
      <c r="AQ31" s="853"/>
      <c r="AR31" s="853"/>
      <c r="AS31" s="853"/>
      <c r="AT31" s="853"/>
      <c r="AU31" s="853" t="s">
        <v>499</v>
      </c>
      <c r="AV31" s="853"/>
      <c r="AW31" s="853"/>
      <c r="AX31" s="853"/>
      <c r="AY31" s="853"/>
      <c r="AZ31" s="854" t="s">
        <v>499</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393</v>
      </c>
      <c r="C32" s="778"/>
      <c r="D32" s="778"/>
      <c r="E32" s="778"/>
      <c r="F32" s="778"/>
      <c r="G32" s="778"/>
      <c r="H32" s="778"/>
      <c r="I32" s="778"/>
      <c r="J32" s="778"/>
      <c r="K32" s="778"/>
      <c r="L32" s="778"/>
      <c r="M32" s="778"/>
      <c r="N32" s="778"/>
      <c r="O32" s="778"/>
      <c r="P32" s="779"/>
      <c r="Q32" s="780">
        <v>1866</v>
      </c>
      <c r="R32" s="781"/>
      <c r="S32" s="781"/>
      <c r="T32" s="781"/>
      <c r="U32" s="781"/>
      <c r="V32" s="781">
        <v>1608</v>
      </c>
      <c r="W32" s="781"/>
      <c r="X32" s="781"/>
      <c r="Y32" s="781"/>
      <c r="Z32" s="781"/>
      <c r="AA32" s="781">
        <v>258</v>
      </c>
      <c r="AB32" s="781"/>
      <c r="AC32" s="781"/>
      <c r="AD32" s="781"/>
      <c r="AE32" s="782"/>
      <c r="AF32" s="783">
        <v>998</v>
      </c>
      <c r="AG32" s="784"/>
      <c r="AH32" s="784"/>
      <c r="AI32" s="784"/>
      <c r="AJ32" s="785"/>
      <c r="AK32" s="852">
        <v>7</v>
      </c>
      <c r="AL32" s="853"/>
      <c r="AM32" s="853"/>
      <c r="AN32" s="853"/>
      <c r="AO32" s="853"/>
      <c r="AP32" s="853">
        <v>4608</v>
      </c>
      <c r="AQ32" s="853"/>
      <c r="AR32" s="853"/>
      <c r="AS32" s="853"/>
      <c r="AT32" s="853"/>
      <c r="AU32" s="853">
        <v>46</v>
      </c>
      <c r="AV32" s="853"/>
      <c r="AW32" s="853"/>
      <c r="AX32" s="853"/>
      <c r="AY32" s="853"/>
      <c r="AZ32" s="854" t="s">
        <v>499</v>
      </c>
      <c r="BA32" s="854"/>
      <c r="BB32" s="854"/>
      <c r="BC32" s="854"/>
      <c r="BD32" s="854"/>
      <c r="BE32" s="850" t="s">
        <v>394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395</v>
      </c>
      <c r="C33" s="778"/>
      <c r="D33" s="778"/>
      <c r="E33" s="778"/>
      <c r="F33" s="778"/>
      <c r="G33" s="778"/>
      <c r="H33" s="778"/>
      <c r="I33" s="778"/>
      <c r="J33" s="778"/>
      <c r="K33" s="778"/>
      <c r="L33" s="778"/>
      <c r="M33" s="778"/>
      <c r="N33" s="778"/>
      <c r="O33" s="778"/>
      <c r="P33" s="779"/>
      <c r="Q33" s="780">
        <v>2041</v>
      </c>
      <c r="R33" s="781"/>
      <c r="S33" s="781"/>
      <c r="T33" s="781"/>
      <c r="U33" s="781"/>
      <c r="V33" s="781">
        <v>1739</v>
      </c>
      <c r="W33" s="781"/>
      <c r="X33" s="781"/>
      <c r="Y33" s="781"/>
      <c r="Z33" s="781"/>
      <c r="AA33" s="781">
        <v>302</v>
      </c>
      <c r="AB33" s="781"/>
      <c r="AC33" s="781"/>
      <c r="AD33" s="781"/>
      <c r="AE33" s="782"/>
      <c r="AF33" s="783">
        <v>498</v>
      </c>
      <c r="AG33" s="784"/>
      <c r="AH33" s="784"/>
      <c r="AI33" s="784"/>
      <c r="AJ33" s="785"/>
      <c r="AK33" s="852">
        <v>398</v>
      </c>
      <c r="AL33" s="853"/>
      <c r="AM33" s="853"/>
      <c r="AN33" s="853"/>
      <c r="AO33" s="853"/>
      <c r="AP33" s="853">
        <v>7658</v>
      </c>
      <c r="AQ33" s="853"/>
      <c r="AR33" s="853"/>
      <c r="AS33" s="853"/>
      <c r="AT33" s="853"/>
      <c r="AU33" s="853">
        <v>2412</v>
      </c>
      <c r="AV33" s="853"/>
      <c r="AW33" s="853"/>
      <c r="AX33" s="853"/>
      <c r="AY33" s="853"/>
      <c r="AZ33" s="854" t="s">
        <v>499</v>
      </c>
      <c r="BA33" s="854"/>
      <c r="BB33" s="854"/>
      <c r="BC33" s="854"/>
      <c r="BD33" s="854"/>
      <c r="BE33" s="850" t="s">
        <v>394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396</v>
      </c>
      <c r="C34" s="778"/>
      <c r="D34" s="778"/>
      <c r="E34" s="778"/>
      <c r="F34" s="778"/>
      <c r="G34" s="778"/>
      <c r="H34" s="778"/>
      <c r="I34" s="778"/>
      <c r="J34" s="778"/>
      <c r="K34" s="778"/>
      <c r="L34" s="778"/>
      <c r="M34" s="778"/>
      <c r="N34" s="778"/>
      <c r="O34" s="778"/>
      <c r="P34" s="779"/>
      <c r="Q34" s="780">
        <v>444</v>
      </c>
      <c r="R34" s="781"/>
      <c r="S34" s="781"/>
      <c r="T34" s="781"/>
      <c r="U34" s="781"/>
      <c r="V34" s="781">
        <v>385</v>
      </c>
      <c r="W34" s="781"/>
      <c r="X34" s="781"/>
      <c r="Y34" s="781"/>
      <c r="Z34" s="781"/>
      <c r="AA34" s="781">
        <v>59</v>
      </c>
      <c r="AB34" s="781"/>
      <c r="AC34" s="781"/>
      <c r="AD34" s="781"/>
      <c r="AE34" s="782"/>
      <c r="AF34" s="783">
        <v>552</v>
      </c>
      <c r="AG34" s="784"/>
      <c r="AH34" s="784"/>
      <c r="AI34" s="784"/>
      <c r="AJ34" s="785"/>
      <c r="AK34" s="852">
        <v>5</v>
      </c>
      <c r="AL34" s="853"/>
      <c r="AM34" s="853"/>
      <c r="AN34" s="853"/>
      <c r="AO34" s="853"/>
      <c r="AP34" s="853">
        <v>436</v>
      </c>
      <c r="AQ34" s="853"/>
      <c r="AR34" s="853"/>
      <c r="AS34" s="853"/>
      <c r="AT34" s="853"/>
      <c r="AU34" s="853">
        <v>5</v>
      </c>
      <c r="AV34" s="853"/>
      <c r="AW34" s="853"/>
      <c r="AX34" s="853"/>
      <c r="AY34" s="853"/>
      <c r="AZ34" s="854" t="s">
        <v>499</v>
      </c>
      <c r="BA34" s="854"/>
      <c r="BB34" s="854"/>
      <c r="BC34" s="854"/>
      <c r="BD34" s="854"/>
      <c r="BE34" s="850" t="s">
        <v>394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397</v>
      </c>
      <c r="C35" s="778"/>
      <c r="D35" s="778"/>
      <c r="E35" s="778"/>
      <c r="F35" s="778"/>
      <c r="G35" s="778"/>
      <c r="H35" s="778"/>
      <c r="I35" s="778"/>
      <c r="J35" s="778"/>
      <c r="K35" s="778"/>
      <c r="L35" s="778"/>
      <c r="M35" s="778"/>
      <c r="N35" s="778"/>
      <c r="O35" s="778"/>
      <c r="P35" s="779"/>
      <c r="Q35" s="780">
        <v>47</v>
      </c>
      <c r="R35" s="781"/>
      <c r="S35" s="781"/>
      <c r="T35" s="781"/>
      <c r="U35" s="781"/>
      <c r="V35" s="781">
        <v>47</v>
      </c>
      <c r="W35" s="781"/>
      <c r="X35" s="781"/>
      <c r="Y35" s="781"/>
      <c r="Z35" s="781"/>
      <c r="AA35" s="781">
        <v>0</v>
      </c>
      <c r="AB35" s="781"/>
      <c r="AC35" s="781"/>
      <c r="AD35" s="781"/>
      <c r="AE35" s="782"/>
      <c r="AF35" s="783" t="s">
        <v>121</v>
      </c>
      <c r="AG35" s="784"/>
      <c r="AH35" s="784"/>
      <c r="AI35" s="784"/>
      <c r="AJ35" s="785"/>
      <c r="AK35" s="852">
        <v>5</v>
      </c>
      <c r="AL35" s="853"/>
      <c r="AM35" s="853"/>
      <c r="AN35" s="853"/>
      <c r="AO35" s="853"/>
      <c r="AP35" s="853">
        <v>68</v>
      </c>
      <c r="AQ35" s="853"/>
      <c r="AR35" s="853"/>
      <c r="AS35" s="853"/>
      <c r="AT35" s="853"/>
      <c r="AU35" s="853">
        <v>37</v>
      </c>
      <c r="AV35" s="853"/>
      <c r="AW35" s="853"/>
      <c r="AX35" s="853"/>
      <c r="AY35" s="853"/>
      <c r="AZ35" s="854" t="s">
        <v>499</v>
      </c>
      <c r="BA35" s="854"/>
      <c r="BB35" s="854"/>
      <c r="BC35" s="854"/>
      <c r="BD35" s="854"/>
      <c r="BE35" s="850" t="s">
        <v>398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399</v>
      </c>
      <c r="C36" s="778"/>
      <c r="D36" s="778"/>
      <c r="E36" s="778"/>
      <c r="F36" s="778"/>
      <c r="G36" s="778"/>
      <c r="H36" s="778"/>
      <c r="I36" s="778"/>
      <c r="J36" s="778"/>
      <c r="K36" s="778"/>
      <c r="L36" s="778"/>
      <c r="M36" s="778"/>
      <c r="N36" s="778"/>
      <c r="O36" s="778"/>
      <c r="P36" s="779"/>
      <c r="Q36" s="780">
        <v>35</v>
      </c>
      <c r="R36" s="781"/>
      <c r="S36" s="781"/>
      <c r="T36" s="781"/>
      <c r="U36" s="781"/>
      <c r="V36" s="781">
        <v>35</v>
      </c>
      <c r="W36" s="781"/>
      <c r="X36" s="781"/>
      <c r="Y36" s="781"/>
      <c r="Z36" s="781"/>
      <c r="AA36" s="781">
        <v>0</v>
      </c>
      <c r="AB36" s="781"/>
      <c r="AC36" s="781"/>
      <c r="AD36" s="781"/>
      <c r="AE36" s="782"/>
      <c r="AF36" s="783" t="s">
        <v>121</v>
      </c>
      <c r="AG36" s="784"/>
      <c r="AH36" s="784"/>
      <c r="AI36" s="784"/>
      <c r="AJ36" s="785"/>
      <c r="AK36" s="852">
        <v>29</v>
      </c>
      <c r="AL36" s="853"/>
      <c r="AM36" s="853"/>
      <c r="AN36" s="853"/>
      <c r="AO36" s="853"/>
      <c r="AP36" s="853">
        <v>150</v>
      </c>
      <c r="AQ36" s="853"/>
      <c r="AR36" s="853"/>
      <c r="AS36" s="853"/>
      <c r="AT36" s="853"/>
      <c r="AU36" s="853">
        <v>150</v>
      </c>
      <c r="AV36" s="853"/>
      <c r="AW36" s="853"/>
      <c r="AX36" s="853"/>
      <c r="AY36" s="853"/>
      <c r="AZ36" s="854" t="s">
        <v>499</v>
      </c>
      <c r="BA36" s="854"/>
      <c r="BB36" s="854"/>
      <c r="BC36" s="854"/>
      <c r="BD36" s="854"/>
      <c r="BE36" s="850" t="s">
        <v>398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377</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2757</v>
      </c>
      <c r="AG63" s="864"/>
      <c r="AH63" s="864"/>
      <c r="AI63" s="864"/>
      <c r="AJ63" s="865"/>
      <c r="AK63" s="866"/>
      <c r="AL63" s="861"/>
      <c r="AM63" s="861"/>
      <c r="AN63" s="861"/>
      <c r="AO63" s="861"/>
      <c r="AP63" s="864">
        <v>12954</v>
      </c>
      <c r="AQ63" s="864"/>
      <c r="AR63" s="864"/>
      <c r="AS63" s="864"/>
      <c r="AT63" s="864"/>
      <c r="AU63" s="864">
        <v>2650</v>
      </c>
      <c r="AV63" s="864"/>
      <c r="AW63" s="864"/>
      <c r="AX63" s="864"/>
      <c r="AY63" s="864"/>
      <c r="AZ63" s="868"/>
      <c r="BA63" s="868"/>
      <c r="BB63" s="868"/>
      <c r="BC63" s="868"/>
      <c r="BD63" s="868"/>
      <c r="BE63" s="869"/>
      <c r="BF63" s="869"/>
      <c r="BG63" s="869"/>
      <c r="BH63" s="869"/>
      <c r="BI63" s="870"/>
      <c r="BJ63" s="871" t="s">
        <v>402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383</v>
      </c>
      <c r="AB66" s="740"/>
      <c r="AC66" s="740"/>
      <c r="AD66" s="740"/>
      <c r="AE66" s="741"/>
      <c r="AF66" s="874" t="s">
        <v>384</v>
      </c>
      <c r="AG66" s="835"/>
      <c r="AH66" s="835"/>
      <c r="AI66" s="835"/>
      <c r="AJ66" s="875"/>
      <c r="AK66" s="739" t="s">
        <v>385</v>
      </c>
      <c r="AL66" s="763"/>
      <c r="AM66" s="763"/>
      <c r="AN66" s="763"/>
      <c r="AO66" s="764"/>
      <c r="AP66" s="739" t="s">
        <v>407</v>
      </c>
      <c r="AQ66" s="740"/>
      <c r="AR66" s="740"/>
      <c r="AS66" s="740"/>
      <c r="AT66" s="741"/>
      <c r="AU66" s="739" t="s">
        <v>408</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562</v>
      </c>
      <c r="C68" s="892"/>
      <c r="D68" s="892"/>
      <c r="E68" s="892"/>
      <c r="F68" s="892"/>
      <c r="G68" s="892"/>
      <c r="H68" s="892"/>
      <c r="I68" s="892"/>
      <c r="J68" s="892"/>
      <c r="K68" s="892"/>
      <c r="L68" s="892"/>
      <c r="M68" s="892"/>
      <c r="N68" s="892"/>
      <c r="O68" s="892"/>
      <c r="P68" s="893"/>
      <c r="Q68" s="894">
        <v>1968</v>
      </c>
      <c r="R68" s="888"/>
      <c r="S68" s="888"/>
      <c r="T68" s="888"/>
      <c r="U68" s="888"/>
      <c r="V68" s="888">
        <v>1958</v>
      </c>
      <c r="W68" s="888"/>
      <c r="X68" s="888"/>
      <c r="Y68" s="888"/>
      <c r="Z68" s="888"/>
      <c r="AA68" s="888">
        <v>10</v>
      </c>
      <c r="AB68" s="888"/>
      <c r="AC68" s="888"/>
      <c r="AD68" s="888"/>
      <c r="AE68" s="888"/>
      <c r="AF68" s="888">
        <v>10</v>
      </c>
      <c r="AG68" s="888"/>
      <c r="AH68" s="888"/>
      <c r="AI68" s="888"/>
      <c r="AJ68" s="888"/>
      <c r="AK68" s="888" t="s">
        <v>499</v>
      </c>
      <c r="AL68" s="888"/>
      <c r="AM68" s="888"/>
      <c r="AN68" s="888"/>
      <c r="AO68" s="888"/>
      <c r="AP68" s="888" t="s">
        <v>499</v>
      </c>
      <c r="AQ68" s="888"/>
      <c r="AR68" s="888"/>
      <c r="AS68" s="888"/>
      <c r="AT68" s="888"/>
      <c r="AU68" s="888" t="s">
        <v>499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563</v>
      </c>
      <c r="C69" s="896"/>
      <c r="D69" s="896"/>
      <c r="E69" s="896"/>
      <c r="F69" s="896"/>
      <c r="G69" s="896"/>
      <c r="H69" s="896"/>
      <c r="I69" s="896"/>
      <c r="J69" s="896"/>
      <c r="K69" s="896"/>
      <c r="L69" s="896"/>
      <c r="M69" s="896"/>
      <c r="N69" s="896"/>
      <c r="O69" s="896"/>
      <c r="P69" s="897"/>
      <c r="Q69" s="898">
        <v>411661</v>
      </c>
      <c r="R69" s="853"/>
      <c r="S69" s="853"/>
      <c r="T69" s="853"/>
      <c r="U69" s="853"/>
      <c r="V69" s="853">
        <v>403389</v>
      </c>
      <c r="W69" s="853"/>
      <c r="X69" s="853"/>
      <c r="Y69" s="853"/>
      <c r="Z69" s="853"/>
      <c r="AA69" s="853">
        <v>8272</v>
      </c>
      <c r="AB69" s="853"/>
      <c r="AC69" s="853"/>
      <c r="AD69" s="853"/>
      <c r="AE69" s="853"/>
      <c r="AF69" s="853">
        <v>8272</v>
      </c>
      <c r="AG69" s="853"/>
      <c r="AH69" s="853"/>
      <c r="AI69" s="853"/>
      <c r="AJ69" s="853"/>
      <c r="AK69" s="853">
        <v>1844</v>
      </c>
      <c r="AL69" s="853"/>
      <c r="AM69" s="853"/>
      <c r="AN69" s="853"/>
      <c r="AO69" s="853"/>
      <c r="AP69" s="853" t="s">
        <v>575</v>
      </c>
      <c r="AQ69" s="853"/>
      <c r="AR69" s="853"/>
      <c r="AS69" s="853"/>
      <c r="AT69" s="853"/>
      <c r="AU69" s="853" t="s">
        <v>575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564</v>
      </c>
      <c r="C70" s="896"/>
      <c r="D70" s="896"/>
      <c r="E70" s="896"/>
      <c r="F70" s="896"/>
      <c r="G70" s="896"/>
      <c r="H70" s="896"/>
      <c r="I70" s="896"/>
      <c r="J70" s="896"/>
      <c r="K70" s="896"/>
      <c r="L70" s="896"/>
      <c r="M70" s="896"/>
      <c r="N70" s="896"/>
      <c r="O70" s="896"/>
      <c r="P70" s="897"/>
      <c r="Q70" s="898">
        <v>299</v>
      </c>
      <c r="R70" s="853"/>
      <c r="S70" s="853"/>
      <c r="T70" s="853"/>
      <c r="U70" s="853"/>
      <c r="V70" s="853">
        <v>287</v>
      </c>
      <c r="W70" s="853"/>
      <c r="X70" s="853"/>
      <c r="Y70" s="853"/>
      <c r="Z70" s="853"/>
      <c r="AA70" s="853">
        <v>11</v>
      </c>
      <c r="AB70" s="853"/>
      <c r="AC70" s="853"/>
      <c r="AD70" s="853"/>
      <c r="AE70" s="853"/>
      <c r="AF70" s="853">
        <v>11</v>
      </c>
      <c r="AG70" s="853"/>
      <c r="AH70" s="853"/>
      <c r="AI70" s="853"/>
      <c r="AJ70" s="853"/>
      <c r="AK70" s="853">
        <v>5</v>
      </c>
      <c r="AL70" s="853"/>
      <c r="AM70" s="853"/>
      <c r="AN70" s="853"/>
      <c r="AO70" s="853"/>
      <c r="AP70" s="853" t="s">
        <v>499</v>
      </c>
      <c r="AQ70" s="853"/>
      <c r="AR70" s="853"/>
      <c r="AS70" s="853"/>
      <c r="AT70" s="853"/>
      <c r="AU70" s="853" t="s">
        <v>499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377</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8293</v>
      </c>
      <c r="AG88" s="864"/>
      <c r="AH88" s="864"/>
      <c r="AI88" s="864"/>
      <c r="AJ88" s="864"/>
      <c r="AK88" s="861"/>
      <c r="AL88" s="861"/>
      <c r="AM88" s="861"/>
      <c r="AN88" s="861"/>
      <c r="AO88" s="861"/>
      <c r="AP88" s="864" t="s">
        <v>575</v>
      </c>
      <c r="AQ88" s="864"/>
      <c r="AR88" s="864"/>
      <c r="AS88" s="864"/>
      <c r="AT88" s="864"/>
      <c r="AU88" s="864" t="s">
        <v>575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54</v>
      </c>
      <c r="CS102" s="872"/>
      <c r="CT102" s="872"/>
      <c r="CU102" s="872"/>
      <c r="CV102" s="915"/>
      <c r="CW102" s="914" t="s">
        <v>575</v>
      </c>
      <c r="CX102" s="872"/>
      <c r="CY102" s="872"/>
      <c r="CZ102" s="872"/>
      <c r="DA102" s="915"/>
      <c r="DB102" s="914" t="s">
        <v>499</v>
      </c>
      <c r="DC102" s="872"/>
      <c r="DD102" s="872"/>
      <c r="DE102" s="872"/>
      <c r="DF102" s="915"/>
      <c r="DG102" s="914">
        <v>243</v>
      </c>
      <c r="DH102" s="872"/>
      <c r="DI102" s="872"/>
      <c r="DJ102" s="872"/>
      <c r="DK102" s="915"/>
      <c r="DL102" s="914" t="s">
        <v>499</v>
      </c>
      <c r="DM102" s="872"/>
      <c r="DN102" s="872"/>
      <c r="DO102" s="872"/>
      <c r="DP102" s="915"/>
      <c r="DQ102" s="914" t="s">
        <v>499</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296</v>
      </c>
      <c r="AG109" s="917"/>
      <c r="AH109" s="917"/>
      <c r="AI109" s="917"/>
      <c r="AJ109" s="918"/>
      <c r="AK109" s="916" t="s">
        <v>295</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296</v>
      </c>
      <c r="BW109" s="917"/>
      <c r="BX109" s="917"/>
      <c r="BY109" s="917"/>
      <c r="BZ109" s="918"/>
      <c r="CA109" s="916" t="s">
        <v>295</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296</v>
      </c>
      <c r="DM109" s="917"/>
      <c r="DN109" s="917"/>
      <c r="DO109" s="917"/>
      <c r="DP109" s="918"/>
      <c r="DQ109" s="916" t="s">
        <v>295</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1709882</v>
      </c>
      <c r="AB110" s="924"/>
      <c r="AC110" s="924"/>
      <c r="AD110" s="924"/>
      <c r="AE110" s="925"/>
      <c r="AF110" s="926">
        <v>1669067</v>
      </c>
      <c r="AG110" s="924"/>
      <c r="AH110" s="924"/>
      <c r="AI110" s="924"/>
      <c r="AJ110" s="925"/>
      <c r="AK110" s="926">
        <v>1666505</v>
      </c>
      <c r="AL110" s="924"/>
      <c r="AM110" s="924"/>
      <c r="AN110" s="924"/>
      <c r="AO110" s="925"/>
      <c r="AP110" s="927">
        <v>19.100000000000001</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16534208</v>
      </c>
      <c r="BR110" s="959"/>
      <c r="BS110" s="959"/>
      <c r="BT110" s="959"/>
      <c r="BU110" s="959"/>
      <c r="BV110" s="959">
        <v>16293466</v>
      </c>
      <c r="BW110" s="959"/>
      <c r="BX110" s="959"/>
      <c r="BY110" s="959"/>
      <c r="BZ110" s="959"/>
      <c r="CA110" s="959">
        <v>16169854</v>
      </c>
      <c r="CB110" s="959"/>
      <c r="CC110" s="959"/>
      <c r="CD110" s="959"/>
      <c r="CE110" s="959"/>
      <c r="CF110" s="973">
        <v>185.2</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425</v>
      </c>
      <c r="DH110" s="959"/>
      <c r="DI110" s="959"/>
      <c r="DJ110" s="959"/>
      <c r="DK110" s="959"/>
      <c r="DL110" s="959" t="s">
        <v>425</v>
      </c>
      <c r="DM110" s="959"/>
      <c r="DN110" s="959"/>
      <c r="DO110" s="959"/>
      <c r="DP110" s="959"/>
      <c r="DQ110" s="959" t="s">
        <v>121</v>
      </c>
      <c r="DR110" s="959"/>
      <c r="DS110" s="959"/>
      <c r="DT110" s="959"/>
      <c r="DU110" s="959"/>
      <c r="DV110" s="960" t="s">
        <v>402</v>
      </c>
      <c r="DW110" s="960"/>
      <c r="DX110" s="960"/>
      <c r="DY110" s="960"/>
      <c r="DZ110" s="961"/>
    </row>
    <row r="111" spans="1:131" s="226" customFormat="1" ht="26.25" customHeight="1" x14ac:dyDescent="0.15">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402</v>
      </c>
      <c r="AG111" s="966"/>
      <c r="AH111" s="966"/>
      <c r="AI111" s="966"/>
      <c r="AJ111" s="967"/>
      <c r="AK111" s="968" t="s">
        <v>427</v>
      </c>
      <c r="AL111" s="966"/>
      <c r="AM111" s="966"/>
      <c r="AN111" s="966"/>
      <c r="AO111" s="967"/>
      <c r="AP111" s="969" t="s">
        <v>425</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260415</v>
      </c>
      <c r="BR111" s="952"/>
      <c r="BS111" s="952"/>
      <c r="BT111" s="952"/>
      <c r="BU111" s="952"/>
      <c r="BV111" s="952">
        <v>221738</v>
      </c>
      <c r="BW111" s="952"/>
      <c r="BX111" s="952"/>
      <c r="BY111" s="952"/>
      <c r="BZ111" s="952"/>
      <c r="CA111" s="952">
        <v>183061</v>
      </c>
      <c r="CB111" s="952"/>
      <c r="CC111" s="952"/>
      <c r="CD111" s="952"/>
      <c r="CE111" s="952"/>
      <c r="CF111" s="946">
        <v>2.1</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402</v>
      </c>
      <c r="DM111" s="952"/>
      <c r="DN111" s="952"/>
      <c r="DO111" s="952"/>
      <c r="DP111" s="952"/>
      <c r="DQ111" s="952" t="s">
        <v>402</v>
      </c>
      <c r="DR111" s="952"/>
      <c r="DS111" s="952"/>
      <c r="DT111" s="952"/>
      <c r="DU111" s="952"/>
      <c r="DV111" s="953" t="s">
        <v>402</v>
      </c>
      <c r="DW111" s="953"/>
      <c r="DX111" s="953"/>
      <c r="DY111" s="953"/>
      <c r="DZ111" s="954"/>
    </row>
    <row r="112" spans="1:131" s="226" customFormat="1" ht="26.25" customHeight="1" x14ac:dyDescent="0.15">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402</v>
      </c>
      <c r="AB112" s="991"/>
      <c r="AC112" s="991"/>
      <c r="AD112" s="991"/>
      <c r="AE112" s="992"/>
      <c r="AF112" s="993" t="s">
        <v>425</v>
      </c>
      <c r="AG112" s="991"/>
      <c r="AH112" s="991"/>
      <c r="AI112" s="991"/>
      <c r="AJ112" s="992"/>
      <c r="AK112" s="993" t="s">
        <v>425</v>
      </c>
      <c r="AL112" s="991"/>
      <c r="AM112" s="991"/>
      <c r="AN112" s="991"/>
      <c r="AO112" s="992"/>
      <c r="AP112" s="994" t="s">
        <v>402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3512044</v>
      </c>
      <c r="BR112" s="952"/>
      <c r="BS112" s="952"/>
      <c r="BT112" s="952"/>
      <c r="BU112" s="952"/>
      <c r="BV112" s="952">
        <v>3070598</v>
      </c>
      <c r="BW112" s="952"/>
      <c r="BX112" s="952"/>
      <c r="BY112" s="952"/>
      <c r="BZ112" s="952"/>
      <c r="CA112" s="952">
        <v>2650461</v>
      </c>
      <c r="CB112" s="952"/>
      <c r="CC112" s="952"/>
      <c r="CD112" s="952"/>
      <c r="CE112" s="952"/>
      <c r="CF112" s="946">
        <v>30.4</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425</v>
      </c>
      <c r="DH112" s="952"/>
      <c r="DI112" s="952"/>
      <c r="DJ112" s="952"/>
      <c r="DK112" s="952"/>
      <c r="DL112" s="952" t="s">
        <v>425</v>
      </c>
      <c r="DM112" s="952"/>
      <c r="DN112" s="952"/>
      <c r="DO112" s="952"/>
      <c r="DP112" s="952"/>
      <c r="DQ112" s="952" t="s">
        <v>425</v>
      </c>
      <c r="DR112" s="952"/>
      <c r="DS112" s="952"/>
      <c r="DT112" s="952"/>
      <c r="DU112" s="952"/>
      <c r="DV112" s="953" t="s">
        <v>402</v>
      </c>
      <c r="DW112" s="953"/>
      <c r="DX112" s="953"/>
      <c r="DY112" s="953"/>
      <c r="DZ112" s="954"/>
    </row>
    <row r="113" spans="1:130" s="226" customFormat="1" ht="26.25" customHeight="1" x14ac:dyDescent="0.15">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251470</v>
      </c>
      <c r="AB113" s="966"/>
      <c r="AC113" s="966"/>
      <c r="AD113" s="966"/>
      <c r="AE113" s="967"/>
      <c r="AF113" s="968">
        <v>333817</v>
      </c>
      <c r="AG113" s="966"/>
      <c r="AH113" s="966"/>
      <c r="AI113" s="966"/>
      <c r="AJ113" s="967"/>
      <c r="AK113" s="968">
        <v>266181</v>
      </c>
      <c r="AL113" s="966"/>
      <c r="AM113" s="966"/>
      <c r="AN113" s="966"/>
      <c r="AO113" s="967"/>
      <c r="AP113" s="969">
        <v>3</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t="s">
        <v>427</v>
      </c>
      <c r="BR113" s="952"/>
      <c r="BS113" s="952"/>
      <c r="BT113" s="952"/>
      <c r="BU113" s="952"/>
      <c r="BV113" s="952" t="s">
        <v>425</v>
      </c>
      <c r="BW113" s="952"/>
      <c r="BX113" s="952"/>
      <c r="BY113" s="952"/>
      <c r="BZ113" s="952"/>
      <c r="CA113" s="952" t="s">
        <v>425</v>
      </c>
      <c r="CB113" s="952"/>
      <c r="CC113" s="952"/>
      <c r="CD113" s="952"/>
      <c r="CE113" s="952"/>
      <c r="CF113" s="946" t="s">
        <v>425</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425</v>
      </c>
      <c r="DH113" s="991"/>
      <c r="DI113" s="991"/>
      <c r="DJ113" s="991"/>
      <c r="DK113" s="992"/>
      <c r="DL113" s="993" t="s">
        <v>402</v>
      </c>
      <c r="DM113" s="991"/>
      <c r="DN113" s="991"/>
      <c r="DO113" s="991"/>
      <c r="DP113" s="992"/>
      <c r="DQ113" s="993" t="s">
        <v>121</v>
      </c>
      <c r="DR113" s="991"/>
      <c r="DS113" s="991"/>
      <c r="DT113" s="991"/>
      <c r="DU113" s="992"/>
      <c r="DV113" s="994" t="s">
        <v>427</v>
      </c>
      <c r="DW113" s="995"/>
      <c r="DX113" s="995"/>
      <c r="DY113" s="995"/>
      <c r="DZ113" s="996"/>
    </row>
    <row r="114" spans="1:130" s="226" customFormat="1" ht="26.25" customHeight="1" x14ac:dyDescent="0.15">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402</v>
      </c>
      <c r="AB114" s="991"/>
      <c r="AC114" s="991"/>
      <c r="AD114" s="991"/>
      <c r="AE114" s="992"/>
      <c r="AF114" s="993" t="s">
        <v>425</v>
      </c>
      <c r="AG114" s="991"/>
      <c r="AH114" s="991"/>
      <c r="AI114" s="991"/>
      <c r="AJ114" s="992"/>
      <c r="AK114" s="993" t="s">
        <v>425</v>
      </c>
      <c r="AL114" s="991"/>
      <c r="AM114" s="991"/>
      <c r="AN114" s="991"/>
      <c r="AO114" s="992"/>
      <c r="AP114" s="994" t="s">
        <v>425</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2732716</v>
      </c>
      <c r="BR114" s="952"/>
      <c r="BS114" s="952"/>
      <c r="BT114" s="952"/>
      <c r="BU114" s="952"/>
      <c r="BV114" s="952">
        <v>2889972</v>
      </c>
      <c r="BW114" s="952"/>
      <c r="BX114" s="952"/>
      <c r="BY114" s="952"/>
      <c r="BZ114" s="952"/>
      <c r="CA114" s="952">
        <v>2866625</v>
      </c>
      <c r="CB114" s="952"/>
      <c r="CC114" s="952"/>
      <c r="CD114" s="952"/>
      <c r="CE114" s="952"/>
      <c r="CF114" s="946">
        <v>32.799999999999997</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425</v>
      </c>
      <c r="DH114" s="991"/>
      <c r="DI114" s="991"/>
      <c r="DJ114" s="991"/>
      <c r="DK114" s="992"/>
      <c r="DL114" s="993" t="s">
        <v>427</v>
      </c>
      <c r="DM114" s="991"/>
      <c r="DN114" s="991"/>
      <c r="DO114" s="991"/>
      <c r="DP114" s="992"/>
      <c r="DQ114" s="993" t="s">
        <v>121</v>
      </c>
      <c r="DR114" s="991"/>
      <c r="DS114" s="991"/>
      <c r="DT114" s="991"/>
      <c r="DU114" s="992"/>
      <c r="DV114" s="994" t="s">
        <v>425</v>
      </c>
      <c r="DW114" s="995"/>
      <c r="DX114" s="995"/>
      <c r="DY114" s="995"/>
      <c r="DZ114" s="996"/>
    </row>
    <row r="115" spans="1:130" s="226" customFormat="1" ht="26.25" customHeight="1" x14ac:dyDescent="0.15">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60400</v>
      </c>
      <c r="AB115" s="966"/>
      <c r="AC115" s="966"/>
      <c r="AD115" s="966"/>
      <c r="AE115" s="967"/>
      <c r="AF115" s="968">
        <v>50590</v>
      </c>
      <c r="AG115" s="966"/>
      <c r="AH115" s="966"/>
      <c r="AI115" s="966"/>
      <c r="AJ115" s="967"/>
      <c r="AK115" s="968">
        <v>48914</v>
      </c>
      <c r="AL115" s="966"/>
      <c r="AM115" s="966"/>
      <c r="AN115" s="966"/>
      <c r="AO115" s="967"/>
      <c r="AP115" s="969">
        <v>0.6</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425</v>
      </c>
      <c r="BR115" s="952"/>
      <c r="BS115" s="952"/>
      <c r="BT115" s="952"/>
      <c r="BU115" s="952"/>
      <c r="BV115" s="952" t="s">
        <v>425</v>
      </c>
      <c r="BW115" s="952"/>
      <c r="BX115" s="952"/>
      <c r="BY115" s="952"/>
      <c r="BZ115" s="952"/>
      <c r="CA115" s="952" t="s">
        <v>402</v>
      </c>
      <c r="CB115" s="952"/>
      <c r="CC115" s="952"/>
      <c r="CD115" s="952"/>
      <c r="CE115" s="952"/>
      <c r="CF115" s="946" t="s">
        <v>121</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260415</v>
      </c>
      <c r="DH115" s="991"/>
      <c r="DI115" s="991"/>
      <c r="DJ115" s="991"/>
      <c r="DK115" s="992"/>
      <c r="DL115" s="993">
        <v>221738</v>
      </c>
      <c r="DM115" s="991"/>
      <c r="DN115" s="991"/>
      <c r="DO115" s="991"/>
      <c r="DP115" s="992"/>
      <c r="DQ115" s="993">
        <v>183061</v>
      </c>
      <c r="DR115" s="991"/>
      <c r="DS115" s="991"/>
      <c r="DT115" s="991"/>
      <c r="DU115" s="992"/>
      <c r="DV115" s="994">
        <v>2.1</v>
      </c>
      <c r="DW115" s="995"/>
      <c r="DX115" s="995"/>
      <c r="DY115" s="995"/>
      <c r="DZ115" s="996"/>
    </row>
    <row r="116" spans="1:130" s="226" customFormat="1" ht="26.25" customHeight="1" x14ac:dyDescent="0.15">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148</v>
      </c>
      <c r="AB116" s="991"/>
      <c r="AC116" s="991"/>
      <c r="AD116" s="991"/>
      <c r="AE116" s="992"/>
      <c r="AF116" s="993">
        <v>18</v>
      </c>
      <c r="AG116" s="991"/>
      <c r="AH116" s="991"/>
      <c r="AI116" s="991"/>
      <c r="AJ116" s="992"/>
      <c r="AK116" s="993">
        <v>33</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402</v>
      </c>
      <c r="BR116" s="952"/>
      <c r="BS116" s="952"/>
      <c r="BT116" s="952"/>
      <c r="BU116" s="952"/>
      <c r="BV116" s="952" t="s">
        <v>425</v>
      </c>
      <c r="BW116" s="952"/>
      <c r="BX116" s="952"/>
      <c r="BY116" s="952"/>
      <c r="BZ116" s="952"/>
      <c r="CA116" s="952" t="s">
        <v>402</v>
      </c>
      <c r="CB116" s="952"/>
      <c r="CC116" s="952"/>
      <c r="CD116" s="952"/>
      <c r="CE116" s="952"/>
      <c r="CF116" s="946" t="s">
        <v>402</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402</v>
      </c>
      <c r="DH116" s="991"/>
      <c r="DI116" s="991"/>
      <c r="DJ116" s="991"/>
      <c r="DK116" s="992"/>
      <c r="DL116" s="993" t="s">
        <v>427</v>
      </c>
      <c r="DM116" s="991"/>
      <c r="DN116" s="991"/>
      <c r="DO116" s="991"/>
      <c r="DP116" s="992"/>
      <c r="DQ116" s="993" t="s">
        <v>121</v>
      </c>
      <c r="DR116" s="991"/>
      <c r="DS116" s="991"/>
      <c r="DT116" s="991"/>
      <c r="DU116" s="992"/>
      <c r="DV116" s="994" t="s">
        <v>425</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2021900</v>
      </c>
      <c r="AB117" s="1009"/>
      <c r="AC117" s="1009"/>
      <c r="AD117" s="1009"/>
      <c r="AE117" s="1010"/>
      <c r="AF117" s="1011">
        <v>2053492</v>
      </c>
      <c r="AG117" s="1009"/>
      <c r="AH117" s="1009"/>
      <c r="AI117" s="1009"/>
      <c r="AJ117" s="1010"/>
      <c r="AK117" s="1011">
        <v>1981633</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425</v>
      </c>
      <c r="BR117" s="952"/>
      <c r="BS117" s="952"/>
      <c r="BT117" s="952"/>
      <c r="BU117" s="952"/>
      <c r="BV117" s="952" t="s">
        <v>425</v>
      </c>
      <c r="BW117" s="952"/>
      <c r="BX117" s="952"/>
      <c r="BY117" s="952"/>
      <c r="BZ117" s="952"/>
      <c r="CA117" s="952" t="s">
        <v>402</v>
      </c>
      <c r="CB117" s="952"/>
      <c r="CC117" s="952"/>
      <c r="CD117" s="952"/>
      <c r="CE117" s="952"/>
      <c r="CF117" s="946" t="s">
        <v>425</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425</v>
      </c>
      <c r="DH117" s="991"/>
      <c r="DI117" s="991"/>
      <c r="DJ117" s="991"/>
      <c r="DK117" s="992"/>
      <c r="DL117" s="993" t="s">
        <v>425</v>
      </c>
      <c r="DM117" s="991"/>
      <c r="DN117" s="991"/>
      <c r="DO117" s="991"/>
      <c r="DP117" s="992"/>
      <c r="DQ117" s="993" t="s">
        <v>425</v>
      </c>
      <c r="DR117" s="991"/>
      <c r="DS117" s="991"/>
      <c r="DT117" s="991"/>
      <c r="DU117" s="992"/>
      <c r="DV117" s="994" t="s">
        <v>425</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296</v>
      </c>
      <c r="AG118" s="917"/>
      <c r="AH118" s="917"/>
      <c r="AI118" s="917"/>
      <c r="AJ118" s="918"/>
      <c r="AK118" s="916" t="s">
        <v>295</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425</v>
      </c>
      <c r="BR118" s="1030"/>
      <c r="BS118" s="1030"/>
      <c r="BT118" s="1030"/>
      <c r="BU118" s="1030"/>
      <c r="BV118" s="1030" t="s">
        <v>121</v>
      </c>
      <c r="BW118" s="1030"/>
      <c r="BX118" s="1030"/>
      <c r="BY118" s="1030"/>
      <c r="BZ118" s="1030"/>
      <c r="CA118" s="1030" t="s">
        <v>121</v>
      </c>
      <c r="CB118" s="1030"/>
      <c r="CC118" s="1030"/>
      <c r="CD118" s="1030"/>
      <c r="CE118" s="1030"/>
      <c r="CF118" s="946" t="s">
        <v>425</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425</v>
      </c>
      <c r="DH118" s="991"/>
      <c r="DI118" s="991"/>
      <c r="DJ118" s="991"/>
      <c r="DK118" s="992"/>
      <c r="DL118" s="993" t="s">
        <v>121</v>
      </c>
      <c r="DM118" s="991"/>
      <c r="DN118" s="991"/>
      <c r="DO118" s="991"/>
      <c r="DP118" s="992"/>
      <c r="DQ118" s="993" t="s">
        <v>425</v>
      </c>
      <c r="DR118" s="991"/>
      <c r="DS118" s="991"/>
      <c r="DT118" s="991"/>
      <c r="DU118" s="992"/>
      <c r="DV118" s="994" t="s">
        <v>425</v>
      </c>
      <c r="DW118" s="995"/>
      <c r="DX118" s="995"/>
      <c r="DY118" s="995"/>
      <c r="DZ118" s="996"/>
    </row>
    <row r="119" spans="1:130" s="226" customFormat="1" ht="26.25" customHeight="1" x14ac:dyDescent="0.15">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425</v>
      </c>
      <c r="AB119" s="924"/>
      <c r="AC119" s="924"/>
      <c r="AD119" s="924"/>
      <c r="AE119" s="925"/>
      <c r="AF119" s="926" t="s">
        <v>425</v>
      </c>
      <c r="AG119" s="924"/>
      <c r="AH119" s="924"/>
      <c r="AI119" s="924"/>
      <c r="AJ119" s="925"/>
      <c r="AK119" s="926" t="s">
        <v>121</v>
      </c>
      <c r="AL119" s="924"/>
      <c r="AM119" s="924"/>
      <c r="AN119" s="924"/>
      <c r="AO119" s="925"/>
      <c r="AP119" s="927" t="s">
        <v>425</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451</v>
      </c>
      <c r="BP119" s="1038"/>
      <c r="BQ119" s="1029">
        <v>23039383</v>
      </c>
      <c r="BR119" s="1030"/>
      <c r="BS119" s="1030"/>
      <c r="BT119" s="1030"/>
      <c r="BU119" s="1030"/>
      <c r="BV119" s="1030">
        <v>22475774</v>
      </c>
      <c r="BW119" s="1030"/>
      <c r="BX119" s="1030"/>
      <c r="BY119" s="1030"/>
      <c r="BZ119" s="1030"/>
      <c r="CA119" s="1030">
        <v>21870001</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121</v>
      </c>
      <c r="DH119" s="1016"/>
      <c r="DI119" s="1016"/>
      <c r="DJ119" s="1016"/>
      <c r="DK119" s="1017"/>
      <c r="DL119" s="1015" t="s">
        <v>121</v>
      </c>
      <c r="DM119" s="1016"/>
      <c r="DN119" s="1016"/>
      <c r="DO119" s="1016"/>
      <c r="DP119" s="1017"/>
      <c r="DQ119" s="1015" t="s">
        <v>121</v>
      </c>
      <c r="DR119" s="1016"/>
      <c r="DS119" s="1016"/>
      <c r="DT119" s="1016"/>
      <c r="DU119" s="1017"/>
      <c r="DV119" s="1018" t="s">
        <v>121</v>
      </c>
      <c r="DW119" s="1019"/>
      <c r="DX119" s="1019"/>
      <c r="DY119" s="1019"/>
      <c r="DZ119" s="1020"/>
    </row>
    <row r="120" spans="1:130" s="226" customFormat="1" ht="26.25" customHeight="1" x14ac:dyDescent="0.15">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121</v>
      </c>
      <c r="AL120" s="991"/>
      <c r="AM120" s="991"/>
      <c r="AN120" s="991"/>
      <c r="AO120" s="992"/>
      <c r="AP120" s="994" t="s">
        <v>121</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4094204</v>
      </c>
      <c r="BR120" s="959"/>
      <c r="BS120" s="959"/>
      <c r="BT120" s="959"/>
      <c r="BU120" s="959"/>
      <c r="BV120" s="959">
        <v>4736553</v>
      </c>
      <c r="BW120" s="959"/>
      <c r="BX120" s="959"/>
      <c r="BY120" s="959"/>
      <c r="BZ120" s="959"/>
      <c r="CA120" s="959">
        <v>4645196</v>
      </c>
      <c r="CB120" s="959"/>
      <c r="CC120" s="959"/>
      <c r="CD120" s="959"/>
      <c r="CE120" s="959"/>
      <c r="CF120" s="973">
        <v>53.2</v>
      </c>
      <c r="CG120" s="974"/>
      <c r="CH120" s="974"/>
      <c r="CI120" s="974"/>
      <c r="CJ120" s="974"/>
      <c r="CK120" s="1039" t="s">
        <v>455</v>
      </c>
      <c r="CL120" s="1040"/>
      <c r="CM120" s="1040"/>
      <c r="CN120" s="1040"/>
      <c r="CO120" s="1041"/>
      <c r="CP120" s="1047" t="s">
        <v>456</v>
      </c>
      <c r="CQ120" s="1048"/>
      <c r="CR120" s="1048"/>
      <c r="CS120" s="1048"/>
      <c r="CT120" s="1048"/>
      <c r="CU120" s="1048"/>
      <c r="CV120" s="1048"/>
      <c r="CW120" s="1048"/>
      <c r="CX120" s="1048"/>
      <c r="CY120" s="1048"/>
      <c r="CZ120" s="1048"/>
      <c r="DA120" s="1048"/>
      <c r="DB120" s="1048"/>
      <c r="DC120" s="1048"/>
      <c r="DD120" s="1048"/>
      <c r="DE120" s="1048"/>
      <c r="DF120" s="1049"/>
      <c r="DG120" s="958">
        <v>2939221</v>
      </c>
      <c r="DH120" s="959"/>
      <c r="DI120" s="959"/>
      <c r="DJ120" s="959"/>
      <c r="DK120" s="959"/>
      <c r="DL120" s="959">
        <v>2842169</v>
      </c>
      <c r="DM120" s="959"/>
      <c r="DN120" s="959"/>
      <c r="DO120" s="959"/>
      <c r="DP120" s="959"/>
      <c r="DQ120" s="959">
        <v>2412422</v>
      </c>
      <c r="DR120" s="959"/>
      <c r="DS120" s="959"/>
      <c r="DT120" s="959"/>
      <c r="DU120" s="959"/>
      <c r="DV120" s="960">
        <v>27.6</v>
      </c>
      <c r="DW120" s="960"/>
      <c r="DX120" s="960"/>
      <c r="DY120" s="960"/>
      <c r="DZ120" s="961"/>
    </row>
    <row r="121" spans="1:130" s="226" customFormat="1" ht="26.25" customHeight="1" x14ac:dyDescent="0.15">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121</v>
      </c>
      <c r="AG121" s="991"/>
      <c r="AH121" s="991"/>
      <c r="AI121" s="991"/>
      <c r="AJ121" s="992"/>
      <c r="AK121" s="993" t="s">
        <v>121</v>
      </c>
      <c r="AL121" s="991"/>
      <c r="AM121" s="991"/>
      <c r="AN121" s="991"/>
      <c r="AO121" s="992"/>
      <c r="AP121" s="994" t="s">
        <v>121</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1885969</v>
      </c>
      <c r="BR121" s="952"/>
      <c r="BS121" s="952"/>
      <c r="BT121" s="952"/>
      <c r="BU121" s="952"/>
      <c r="BV121" s="952">
        <v>2334669</v>
      </c>
      <c r="BW121" s="952"/>
      <c r="BX121" s="952"/>
      <c r="BY121" s="952"/>
      <c r="BZ121" s="952"/>
      <c r="CA121" s="952">
        <v>1346546</v>
      </c>
      <c r="CB121" s="952"/>
      <c r="CC121" s="952"/>
      <c r="CD121" s="952"/>
      <c r="CE121" s="952"/>
      <c r="CF121" s="946">
        <v>15.4</v>
      </c>
      <c r="CG121" s="947"/>
      <c r="CH121" s="947"/>
      <c r="CI121" s="947"/>
      <c r="CJ121" s="947"/>
      <c r="CK121" s="1042"/>
      <c r="CL121" s="1043"/>
      <c r="CM121" s="1043"/>
      <c r="CN121" s="1043"/>
      <c r="CO121" s="1044"/>
      <c r="CP121" s="1052" t="s">
        <v>399</v>
      </c>
      <c r="CQ121" s="1053"/>
      <c r="CR121" s="1053"/>
      <c r="CS121" s="1053"/>
      <c r="CT121" s="1053"/>
      <c r="CU121" s="1053"/>
      <c r="CV121" s="1053"/>
      <c r="CW121" s="1053"/>
      <c r="CX121" s="1053"/>
      <c r="CY121" s="1053"/>
      <c r="CZ121" s="1053"/>
      <c r="DA121" s="1053"/>
      <c r="DB121" s="1053"/>
      <c r="DC121" s="1053"/>
      <c r="DD121" s="1053"/>
      <c r="DE121" s="1053"/>
      <c r="DF121" s="1054"/>
      <c r="DG121" s="951">
        <v>163933</v>
      </c>
      <c r="DH121" s="952"/>
      <c r="DI121" s="952"/>
      <c r="DJ121" s="952"/>
      <c r="DK121" s="952"/>
      <c r="DL121" s="952">
        <v>156986</v>
      </c>
      <c r="DM121" s="952"/>
      <c r="DN121" s="952"/>
      <c r="DO121" s="952"/>
      <c r="DP121" s="952"/>
      <c r="DQ121" s="952">
        <v>149890</v>
      </c>
      <c r="DR121" s="952"/>
      <c r="DS121" s="952"/>
      <c r="DT121" s="952"/>
      <c r="DU121" s="952"/>
      <c r="DV121" s="953">
        <v>1.7</v>
      </c>
      <c r="DW121" s="953"/>
      <c r="DX121" s="953"/>
      <c r="DY121" s="953"/>
      <c r="DZ121" s="954"/>
    </row>
    <row r="122" spans="1:130" s="226" customFormat="1" ht="26.25" customHeight="1" x14ac:dyDescent="0.15">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425</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14981573</v>
      </c>
      <c r="BR122" s="1030"/>
      <c r="BS122" s="1030"/>
      <c r="BT122" s="1030"/>
      <c r="BU122" s="1030"/>
      <c r="BV122" s="1030">
        <v>14852274</v>
      </c>
      <c r="BW122" s="1030"/>
      <c r="BX122" s="1030"/>
      <c r="BY122" s="1030"/>
      <c r="BZ122" s="1030"/>
      <c r="CA122" s="1030">
        <v>15074762</v>
      </c>
      <c r="CB122" s="1030"/>
      <c r="CC122" s="1030"/>
      <c r="CD122" s="1030"/>
      <c r="CE122" s="1030"/>
      <c r="CF122" s="1050">
        <v>172.7</v>
      </c>
      <c r="CG122" s="1051"/>
      <c r="CH122" s="1051"/>
      <c r="CI122" s="1051"/>
      <c r="CJ122" s="1051"/>
      <c r="CK122" s="1042"/>
      <c r="CL122" s="1043"/>
      <c r="CM122" s="1043"/>
      <c r="CN122" s="1043"/>
      <c r="CO122" s="1044"/>
      <c r="CP122" s="1052" t="s">
        <v>460</v>
      </c>
      <c r="CQ122" s="1053"/>
      <c r="CR122" s="1053"/>
      <c r="CS122" s="1053"/>
      <c r="CT122" s="1053"/>
      <c r="CU122" s="1053"/>
      <c r="CV122" s="1053"/>
      <c r="CW122" s="1053"/>
      <c r="CX122" s="1053"/>
      <c r="CY122" s="1053"/>
      <c r="CZ122" s="1053"/>
      <c r="DA122" s="1053"/>
      <c r="DB122" s="1053"/>
      <c r="DC122" s="1053"/>
      <c r="DD122" s="1053"/>
      <c r="DE122" s="1053"/>
      <c r="DF122" s="1054"/>
      <c r="DG122" s="951">
        <v>369750</v>
      </c>
      <c r="DH122" s="952"/>
      <c r="DI122" s="952"/>
      <c r="DJ122" s="952"/>
      <c r="DK122" s="952"/>
      <c r="DL122" s="952">
        <v>33844</v>
      </c>
      <c r="DM122" s="952"/>
      <c r="DN122" s="952"/>
      <c r="DO122" s="952"/>
      <c r="DP122" s="952"/>
      <c r="DQ122" s="952">
        <v>46077</v>
      </c>
      <c r="DR122" s="952"/>
      <c r="DS122" s="952"/>
      <c r="DT122" s="952"/>
      <c r="DU122" s="952"/>
      <c r="DV122" s="953">
        <v>0.5</v>
      </c>
      <c r="DW122" s="953"/>
      <c r="DX122" s="953"/>
      <c r="DY122" s="953"/>
      <c r="DZ122" s="954"/>
    </row>
    <row r="123" spans="1:130" s="226" customFormat="1" ht="26.25" customHeight="1" x14ac:dyDescent="0.15">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121</v>
      </c>
      <c r="AB123" s="991"/>
      <c r="AC123" s="991"/>
      <c r="AD123" s="991"/>
      <c r="AE123" s="992"/>
      <c r="AF123" s="993" t="s">
        <v>121</v>
      </c>
      <c r="AG123" s="991"/>
      <c r="AH123" s="991"/>
      <c r="AI123" s="991"/>
      <c r="AJ123" s="992"/>
      <c r="AK123" s="993" t="s">
        <v>121</v>
      </c>
      <c r="AL123" s="991"/>
      <c r="AM123" s="991"/>
      <c r="AN123" s="991"/>
      <c r="AO123" s="992"/>
      <c r="AP123" s="994" t="s">
        <v>121</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461</v>
      </c>
      <c r="BP123" s="1038"/>
      <c r="BQ123" s="1097">
        <v>20961746</v>
      </c>
      <c r="BR123" s="1098"/>
      <c r="BS123" s="1098"/>
      <c r="BT123" s="1098"/>
      <c r="BU123" s="1098"/>
      <c r="BV123" s="1098">
        <v>21923496</v>
      </c>
      <c r="BW123" s="1098"/>
      <c r="BX123" s="1098"/>
      <c r="BY123" s="1098"/>
      <c r="BZ123" s="1098"/>
      <c r="CA123" s="1098">
        <v>21066504</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v>34689</v>
      </c>
      <c r="DH123" s="991"/>
      <c r="DI123" s="991"/>
      <c r="DJ123" s="991"/>
      <c r="DK123" s="992"/>
      <c r="DL123" s="993">
        <v>32883</v>
      </c>
      <c r="DM123" s="991"/>
      <c r="DN123" s="991"/>
      <c r="DO123" s="991"/>
      <c r="DP123" s="992"/>
      <c r="DQ123" s="993">
        <v>36845</v>
      </c>
      <c r="DR123" s="991"/>
      <c r="DS123" s="991"/>
      <c r="DT123" s="991"/>
      <c r="DU123" s="992"/>
      <c r="DV123" s="994">
        <v>0.4</v>
      </c>
      <c r="DW123" s="995"/>
      <c r="DX123" s="995"/>
      <c r="DY123" s="995"/>
      <c r="DZ123" s="996"/>
    </row>
    <row r="124" spans="1:130" s="226" customFormat="1" ht="26.25" customHeight="1" thickBot="1" x14ac:dyDescent="0.2">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425</v>
      </c>
      <c r="AB124" s="991"/>
      <c r="AC124" s="991"/>
      <c r="AD124" s="991"/>
      <c r="AE124" s="992"/>
      <c r="AF124" s="993" t="s">
        <v>425</v>
      </c>
      <c r="AG124" s="991"/>
      <c r="AH124" s="991"/>
      <c r="AI124" s="991"/>
      <c r="AJ124" s="992"/>
      <c r="AK124" s="993" t="s">
        <v>425</v>
      </c>
      <c r="AL124" s="991"/>
      <c r="AM124" s="991"/>
      <c r="AN124" s="991"/>
      <c r="AO124" s="992"/>
      <c r="AP124" s="994" t="s">
        <v>425</v>
      </c>
      <c r="AQ124" s="995"/>
      <c r="AR124" s="995"/>
      <c r="AS124" s="995"/>
      <c r="AT124" s="996"/>
      <c r="AU124" s="1093" t="s">
        <v>462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23.7</v>
      </c>
      <c r="BR124" s="1060"/>
      <c r="BS124" s="1060"/>
      <c r="BT124" s="1060"/>
      <c r="BU124" s="1060"/>
      <c r="BV124" s="1060">
        <v>6.3</v>
      </c>
      <c r="BW124" s="1060"/>
      <c r="BX124" s="1060"/>
      <c r="BY124" s="1060"/>
      <c r="BZ124" s="1060"/>
      <c r="CA124" s="1060">
        <v>9.1999999999999993</v>
      </c>
      <c r="CB124" s="1060"/>
      <c r="CC124" s="1060"/>
      <c r="CD124" s="1060"/>
      <c r="CE124" s="1060"/>
      <c r="CF124" s="1061"/>
      <c r="CG124" s="1062"/>
      <c r="CH124" s="1062"/>
      <c r="CI124" s="1062"/>
      <c r="CJ124" s="1063"/>
      <c r="CK124" s="1045"/>
      <c r="CL124" s="1045"/>
      <c r="CM124" s="1045"/>
      <c r="CN124" s="1045"/>
      <c r="CO124" s="1046"/>
      <c r="CP124" s="1052" t="s">
        <v>463</v>
      </c>
      <c r="CQ124" s="1053"/>
      <c r="CR124" s="1053"/>
      <c r="CS124" s="1053"/>
      <c r="CT124" s="1053"/>
      <c r="CU124" s="1053"/>
      <c r="CV124" s="1053"/>
      <c r="CW124" s="1053"/>
      <c r="CX124" s="1053"/>
      <c r="CY124" s="1053"/>
      <c r="CZ124" s="1053"/>
      <c r="DA124" s="1053"/>
      <c r="DB124" s="1053"/>
      <c r="DC124" s="1053"/>
      <c r="DD124" s="1053"/>
      <c r="DE124" s="1053"/>
      <c r="DF124" s="1054"/>
      <c r="DG124" s="1037">
        <v>4451</v>
      </c>
      <c r="DH124" s="1016"/>
      <c r="DI124" s="1016"/>
      <c r="DJ124" s="1016"/>
      <c r="DK124" s="1017"/>
      <c r="DL124" s="1015">
        <v>4716</v>
      </c>
      <c r="DM124" s="1016"/>
      <c r="DN124" s="1016"/>
      <c r="DO124" s="1016"/>
      <c r="DP124" s="1017"/>
      <c r="DQ124" s="1015">
        <v>5227</v>
      </c>
      <c r="DR124" s="1016"/>
      <c r="DS124" s="1016"/>
      <c r="DT124" s="1016"/>
      <c r="DU124" s="1017"/>
      <c r="DV124" s="1018">
        <v>0.1</v>
      </c>
      <c r="DW124" s="1019"/>
      <c r="DX124" s="1019"/>
      <c r="DY124" s="1019"/>
      <c r="DZ124" s="1020"/>
    </row>
    <row r="125" spans="1:130" s="226" customFormat="1" ht="26.25" customHeight="1" x14ac:dyDescent="0.15">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425</v>
      </c>
      <c r="AB125" s="991"/>
      <c r="AC125" s="991"/>
      <c r="AD125" s="991"/>
      <c r="AE125" s="992"/>
      <c r="AF125" s="993" t="s">
        <v>425</v>
      </c>
      <c r="AG125" s="991"/>
      <c r="AH125" s="991"/>
      <c r="AI125" s="991"/>
      <c r="AJ125" s="992"/>
      <c r="AK125" s="993" t="s">
        <v>425</v>
      </c>
      <c r="AL125" s="991"/>
      <c r="AM125" s="991"/>
      <c r="AN125" s="991"/>
      <c r="AO125" s="992"/>
      <c r="AP125" s="994" t="s">
        <v>425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464</v>
      </c>
      <c r="CL125" s="1040"/>
      <c r="CM125" s="1040"/>
      <c r="CN125" s="1040"/>
      <c r="CO125" s="1041"/>
      <c r="CP125" s="972" t="s">
        <v>465</v>
      </c>
      <c r="CQ125" s="921"/>
      <c r="CR125" s="921"/>
      <c r="CS125" s="921"/>
      <c r="CT125" s="921"/>
      <c r="CU125" s="921"/>
      <c r="CV125" s="921"/>
      <c r="CW125" s="921"/>
      <c r="CX125" s="921"/>
      <c r="CY125" s="921"/>
      <c r="CZ125" s="921"/>
      <c r="DA125" s="921"/>
      <c r="DB125" s="921"/>
      <c r="DC125" s="921"/>
      <c r="DD125" s="921"/>
      <c r="DE125" s="921"/>
      <c r="DF125" s="922"/>
      <c r="DG125" s="958" t="s">
        <v>425</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x14ac:dyDescent="0.2">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48377</v>
      </c>
      <c r="AB126" s="991"/>
      <c r="AC126" s="991"/>
      <c r="AD126" s="991"/>
      <c r="AE126" s="992"/>
      <c r="AF126" s="993">
        <v>38677</v>
      </c>
      <c r="AG126" s="991"/>
      <c r="AH126" s="991"/>
      <c r="AI126" s="991"/>
      <c r="AJ126" s="992"/>
      <c r="AK126" s="993">
        <v>38677</v>
      </c>
      <c r="AL126" s="991"/>
      <c r="AM126" s="991"/>
      <c r="AN126" s="991"/>
      <c r="AO126" s="992"/>
      <c r="AP126" s="994">
        <v>0.4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466</v>
      </c>
      <c r="CQ126" s="982"/>
      <c r="CR126" s="982"/>
      <c r="CS126" s="982"/>
      <c r="CT126" s="982"/>
      <c r="CU126" s="982"/>
      <c r="CV126" s="982"/>
      <c r="CW126" s="982"/>
      <c r="CX126" s="982"/>
      <c r="CY126" s="982"/>
      <c r="CZ126" s="982"/>
      <c r="DA126" s="982"/>
      <c r="DB126" s="982"/>
      <c r="DC126" s="982"/>
      <c r="DD126" s="982"/>
      <c r="DE126" s="982"/>
      <c r="DF126" s="983"/>
      <c r="DG126" s="951" t="s">
        <v>121</v>
      </c>
      <c r="DH126" s="952"/>
      <c r="DI126" s="952"/>
      <c r="DJ126" s="952"/>
      <c r="DK126" s="952"/>
      <c r="DL126" s="952" t="s">
        <v>121</v>
      </c>
      <c r="DM126" s="952"/>
      <c r="DN126" s="952"/>
      <c r="DO126" s="952"/>
      <c r="DP126" s="952"/>
      <c r="DQ126" s="952" t="s">
        <v>425</v>
      </c>
      <c r="DR126" s="952"/>
      <c r="DS126" s="952"/>
      <c r="DT126" s="952"/>
      <c r="DU126" s="952"/>
      <c r="DV126" s="953" t="s">
        <v>425</v>
      </c>
      <c r="DW126" s="953"/>
      <c r="DX126" s="953"/>
      <c r="DY126" s="953"/>
      <c r="DZ126" s="954"/>
    </row>
    <row r="127" spans="1:130" s="226" customFormat="1" ht="26.25" customHeight="1" x14ac:dyDescent="0.15">
      <c r="A127" s="1092"/>
      <c r="B127" s="980"/>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12023</v>
      </c>
      <c r="AB127" s="991"/>
      <c r="AC127" s="991"/>
      <c r="AD127" s="991"/>
      <c r="AE127" s="992"/>
      <c r="AF127" s="993">
        <v>11913</v>
      </c>
      <c r="AG127" s="991"/>
      <c r="AH127" s="991"/>
      <c r="AI127" s="991"/>
      <c r="AJ127" s="992"/>
      <c r="AK127" s="993">
        <v>10237</v>
      </c>
      <c r="AL127" s="991"/>
      <c r="AM127" s="991"/>
      <c r="AN127" s="991"/>
      <c r="AO127" s="992"/>
      <c r="AP127" s="994">
        <v>0.1</v>
      </c>
      <c r="AQ127" s="995"/>
      <c r="AR127" s="995"/>
      <c r="AS127" s="995"/>
      <c r="AT127" s="996"/>
      <c r="AU127" s="262"/>
      <c r="AV127" s="262"/>
      <c r="AW127" s="262"/>
      <c r="AX127" s="1064" t="s">
        <v>468</v>
      </c>
      <c r="AY127" s="1065"/>
      <c r="AZ127" s="1065"/>
      <c r="BA127" s="1065"/>
      <c r="BB127" s="1065"/>
      <c r="BC127" s="1065"/>
      <c r="BD127" s="1065"/>
      <c r="BE127" s="1066"/>
      <c r="BF127" s="1067" t="s">
        <v>469</v>
      </c>
      <c r="BG127" s="1065"/>
      <c r="BH127" s="1065"/>
      <c r="BI127" s="1065"/>
      <c r="BJ127" s="1065"/>
      <c r="BK127" s="1065"/>
      <c r="BL127" s="1066"/>
      <c r="BM127" s="1067" t="s">
        <v>470</v>
      </c>
      <c r="BN127" s="1065"/>
      <c r="BO127" s="1065"/>
      <c r="BP127" s="1065"/>
      <c r="BQ127" s="1065"/>
      <c r="BR127" s="1065"/>
      <c r="BS127" s="1066"/>
      <c r="BT127" s="1067" t="s">
        <v>471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472</v>
      </c>
      <c r="CQ127" s="982"/>
      <c r="CR127" s="982"/>
      <c r="CS127" s="982"/>
      <c r="CT127" s="982"/>
      <c r="CU127" s="982"/>
      <c r="CV127" s="982"/>
      <c r="CW127" s="982"/>
      <c r="CX127" s="982"/>
      <c r="CY127" s="982"/>
      <c r="CZ127" s="982"/>
      <c r="DA127" s="982"/>
      <c r="DB127" s="982"/>
      <c r="DC127" s="982"/>
      <c r="DD127" s="982"/>
      <c r="DE127" s="982"/>
      <c r="DF127" s="983"/>
      <c r="DG127" s="951" t="s">
        <v>425</v>
      </c>
      <c r="DH127" s="952"/>
      <c r="DI127" s="952"/>
      <c r="DJ127" s="952"/>
      <c r="DK127" s="952"/>
      <c r="DL127" s="952" t="s">
        <v>425</v>
      </c>
      <c r="DM127" s="952"/>
      <c r="DN127" s="952"/>
      <c r="DO127" s="952"/>
      <c r="DP127" s="952"/>
      <c r="DQ127" s="952" t="s">
        <v>121</v>
      </c>
      <c r="DR127" s="952"/>
      <c r="DS127" s="952"/>
      <c r="DT127" s="952"/>
      <c r="DU127" s="952"/>
      <c r="DV127" s="953" t="s">
        <v>425</v>
      </c>
      <c r="DW127" s="953"/>
      <c r="DX127" s="953"/>
      <c r="DY127" s="953"/>
      <c r="DZ127" s="954"/>
    </row>
    <row r="128" spans="1:130" s="226" customFormat="1" ht="26.25" customHeight="1" thickBot="1" x14ac:dyDescent="0.2">
      <c r="A128" s="1075" t="s">
        <v>473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474</v>
      </c>
      <c r="X128" s="1077"/>
      <c r="Y128" s="1077"/>
      <c r="Z128" s="1078"/>
      <c r="AA128" s="1079">
        <v>367799</v>
      </c>
      <c r="AB128" s="1080"/>
      <c r="AC128" s="1080"/>
      <c r="AD128" s="1080"/>
      <c r="AE128" s="1081"/>
      <c r="AF128" s="1082">
        <v>391792</v>
      </c>
      <c r="AG128" s="1080"/>
      <c r="AH128" s="1080"/>
      <c r="AI128" s="1080"/>
      <c r="AJ128" s="1081"/>
      <c r="AK128" s="1082">
        <v>353150</v>
      </c>
      <c r="AL128" s="1080"/>
      <c r="AM128" s="1080"/>
      <c r="AN128" s="1080"/>
      <c r="AO128" s="1081"/>
      <c r="AP128" s="1083"/>
      <c r="AQ128" s="1084"/>
      <c r="AR128" s="1084"/>
      <c r="AS128" s="1084"/>
      <c r="AT128" s="1085"/>
      <c r="AU128" s="262"/>
      <c r="AV128" s="262"/>
      <c r="AW128" s="262"/>
      <c r="AX128" s="920" t="s">
        <v>475</v>
      </c>
      <c r="AY128" s="921"/>
      <c r="AZ128" s="921"/>
      <c r="BA128" s="921"/>
      <c r="BB128" s="921"/>
      <c r="BC128" s="921"/>
      <c r="BD128" s="921"/>
      <c r="BE128" s="922"/>
      <c r="BF128" s="1086" t="s">
        <v>425</v>
      </c>
      <c r="BG128" s="1087"/>
      <c r="BH128" s="1087"/>
      <c r="BI128" s="1087"/>
      <c r="BJ128" s="1087"/>
      <c r="BK128" s="1087"/>
      <c r="BL128" s="1088"/>
      <c r="BM128" s="1086">
        <v>13.33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476</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425</v>
      </c>
      <c r="DM128" s="1072"/>
      <c r="DN128" s="1072"/>
      <c r="DO128" s="1072"/>
      <c r="DP128" s="1072"/>
      <c r="DQ128" s="1072" t="s">
        <v>425</v>
      </c>
      <c r="DR128" s="1072"/>
      <c r="DS128" s="1072"/>
      <c r="DT128" s="1072"/>
      <c r="DU128" s="1072"/>
      <c r="DV128" s="1073" t="s">
        <v>121</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477</v>
      </c>
      <c r="X129" s="1106"/>
      <c r="Y129" s="1106"/>
      <c r="Z129" s="1107"/>
      <c r="AA129" s="990">
        <v>9994046</v>
      </c>
      <c r="AB129" s="991"/>
      <c r="AC129" s="991"/>
      <c r="AD129" s="991"/>
      <c r="AE129" s="992"/>
      <c r="AF129" s="993">
        <v>9985367</v>
      </c>
      <c r="AG129" s="991"/>
      <c r="AH129" s="991"/>
      <c r="AI129" s="991"/>
      <c r="AJ129" s="992"/>
      <c r="AK129" s="993">
        <v>10022491</v>
      </c>
      <c r="AL129" s="991"/>
      <c r="AM129" s="991"/>
      <c r="AN129" s="991"/>
      <c r="AO129" s="992"/>
      <c r="AP129" s="1108"/>
      <c r="AQ129" s="1109"/>
      <c r="AR129" s="1109"/>
      <c r="AS129" s="1109"/>
      <c r="AT129" s="1110"/>
      <c r="AU129" s="264"/>
      <c r="AV129" s="264"/>
      <c r="AW129" s="264"/>
      <c r="AX129" s="1099" t="s">
        <v>478</v>
      </c>
      <c r="AY129" s="982"/>
      <c r="AZ129" s="982"/>
      <c r="BA129" s="982"/>
      <c r="BB129" s="982"/>
      <c r="BC129" s="982"/>
      <c r="BD129" s="982"/>
      <c r="BE129" s="983"/>
      <c r="BF129" s="1100" t="s">
        <v>425</v>
      </c>
      <c r="BG129" s="1101"/>
      <c r="BH129" s="1101"/>
      <c r="BI129" s="1101"/>
      <c r="BJ129" s="1101"/>
      <c r="BK129" s="1101"/>
      <c r="BL129" s="1102"/>
      <c r="BM129" s="1100">
        <v>18.329999999999998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480</v>
      </c>
      <c r="X130" s="1106"/>
      <c r="Y130" s="1106"/>
      <c r="Z130" s="1107"/>
      <c r="AA130" s="990">
        <v>1237172</v>
      </c>
      <c r="AB130" s="991"/>
      <c r="AC130" s="991"/>
      <c r="AD130" s="991"/>
      <c r="AE130" s="992"/>
      <c r="AF130" s="993">
        <v>1249228</v>
      </c>
      <c r="AG130" s="991"/>
      <c r="AH130" s="991"/>
      <c r="AI130" s="991"/>
      <c r="AJ130" s="992"/>
      <c r="AK130" s="993">
        <v>1293689</v>
      </c>
      <c r="AL130" s="991"/>
      <c r="AM130" s="991"/>
      <c r="AN130" s="991"/>
      <c r="AO130" s="992"/>
      <c r="AP130" s="1108"/>
      <c r="AQ130" s="1109"/>
      <c r="AR130" s="1109"/>
      <c r="AS130" s="1109"/>
      <c r="AT130" s="1110"/>
      <c r="AU130" s="264"/>
      <c r="AV130" s="264"/>
      <c r="AW130" s="264"/>
      <c r="AX130" s="1099" t="s">
        <v>481</v>
      </c>
      <c r="AY130" s="982"/>
      <c r="AZ130" s="982"/>
      <c r="BA130" s="982"/>
      <c r="BB130" s="982"/>
      <c r="BC130" s="982"/>
      <c r="BD130" s="982"/>
      <c r="BE130" s="983"/>
      <c r="BF130" s="1136">
        <v>4.4000000000000004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482</v>
      </c>
      <c r="X131" s="1144"/>
      <c r="Y131" s="1144"/>
      <c r="Z131" s="1145"/>
      <c r="AA131" s="1037">
        <v>8756874</v>
      </c>
      <c r="AB131" s="1016"/>
      <c r="AC131" s="1016"/>
      <c r="AD131" s="1016"/>
      <c r="AE131" s="1017"/>
      <c r="AF131" s="1015">
        <v>8736139</v>
      </c>
      <c r="AG131" s="1016"/>
      <c r="AH131" s="1016"/>
      <c r="AI131" s="1016"/>
      <c r="AJ131" s="1017"/>
      <c r="AK131" s="1015">
        <v>8728802</v>
      </c>
      <c r="AL131" s="1016"/>
      <c r="AM131" s="1016"/>
      <c r="AN131" s="1016"/>
      <c r="AO131" s="1017"/>
      <c r="AP131" s="1146"/>
      <c r="AQ131" s="1147"/>
      <c r="AR131" s="1147"/>
      <c r="AS131" s="1147"/>
      <c r="AT131" s="1148"/>
      <c r="AU131" s="264"/>
      <c r="AV131" s="264"/>
      <c r="AW131" s="264"/>
      <c r="AX131" s="1118" t="s">
        <v>483</v>
      </c>
      <c r="AY131" s="1069"/>
      <c r="AZ131" s="1069"/>
      <c r="BA131" s="1069"/>
      <c r="BB131" s="1069"/>
      <c r="BC131" s="1069"/>
      <c r="BD131" s="1069"/>
      <c r="BE131" s="1070"/>
      <c r="BF131" s="1119">
        <v>9.1999999999999993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485</v>
      </c>
      <c r="W132" s="1129"/>
      <c r="X132" s="1129"/>
      <c r="Y132" s="1129"/>
      <c r="Z132" s="1130"/>
      <c r="AA132" s="1131">
        <v>4.7611624880000001</v>
      </c>
      <c r="AB132" s="1132"/>
      <c r="AC132" s="1132"/>
      <c r="AD132" s="1132"/>
      <c r="AE132" s="1133"/>
      <c r="AF132" s="1134">
        <v>4.7214450230000002</v>
      </c>
      <c r="AG132" s="1132"/>
      <c r="AH132" s="1132"/>
      <c r="AI132" s="1132"/>
      <c r="AJ132" s="1133"/>
      <c r="AK132" s="1134">
        <v>3.835503771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486</v>
      </c>
      <c r="W133" s="1112"/>
      <c r="X133" s="1112"/>
      <c r="Y133" s="1112"/>
      <c r="Z133" s="1113"/>
      <c r="AA133" s="1114">
        <v>6.5</v>
      </c>
      <c r="AB133" s="1115"/>
      <c r="AC133" s="1115"/>
      <c r="AD133" s="1115"/>
      <c r="AE133" s="1116"/>
      <c r="AF133" s="1114">
        <v>5.4</v>
      </c>
      <c r="AG133" s="1115"/>
      <c r="AH133" s="1115"/>
      <c r="AI133" s="1115"/>
      <c r="AJ133" s="1116"/>
      <c r="AK133" s="1114">
        <v>4.4000000000000004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R71wQFGGJ87GvqhaHzrJgz5TCVCMxE8B6F89kB/8s2A3ODNfbMLITnsNxrHynYMA8MVnq07OJJRXb2nAD/2Lg==" saltValue="oCzYwmi59IdirhSuV/R9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zqs0rJF7UnDu6H3sFLpPUaPjCIrpEETmrXgRLmf31wZtWtUxntK1TTB/VXcY+FRdulHyRcDUaa213EnnpL3VQ==" saltValue="i7NAXbGqAmcwV66DlJiP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StgTJHLmBXd1B4MpLQ+QQgtgzL8hs3rH8uFPYtFrM9asVh0nmKDHWu9Gx2vcGHcG1jCSivAu8BpQTGYR0eHhQ==" saltValue="HOHnmmhs3jSHmS8fCX8d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495</v>
      </c>
      <c r="AL9" s="1155"/>
      <c r="AM9" s="1155"/>
      <c r="AN9" s="1156"/>
      <c r="AO9" s="292">
        <v>3431084</v>
      </c>
      <c r="AP9" s="292">
        <v>91471</v>
      </c>
      <c r="AQ9" s="293">
        <v>84559</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496</v>
      </c>
      <c r="AL10" s="1155"/>
      <c r="AM10" s="1155"/>
      <c r="AN10" s="1156"/>
      <c r="AO10" s="295">
        <v>121049</v>
      </c>
      <c r="AP10" s="295">
        <v>3227</v>
      </c>
      <c r="AQ10" s="296">
        <v>6564</v>
      </c>
      <c r="AR10" s="297">
        <v>-50.8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497</v>
      </c>
      <c r="AL11" s="1155"/>
      <c r="AM11" s="1155"/>
      <c r="AN11" s="1156"/>
      <c r="AO11" s="295">
        <v>1632</v>
      </c>
      <c r="AP11" s="295">
        <v>44</v>
      </c>
      <c r="AQ11" s="296">
        <v>9731</v>
      </c>
      <c r="AR11" s="297">
        <v>-99.5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498</v>
      </c>
      <c r="AL12" s="1155"/>
      <c r="AM12" s="1155"/>
      <c r="AN12" s="1156"/>
      <c r="AO12" s="295" t="s">
        <v>499</v>
      </c>
      <c r="AP12" s="295" t="s">
        <v>499</v>
      </c>
      <c r="AQ12" s="296">
        <v>1056</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500</v>
      </c>
      <c r="AL13" s="1155"/>
      <c r="AM13" s="1155"/>
      <c r="AN13" s="1156"/>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501</v>
      </c>
      <c r="AL14" s="1155"/>
      <c r="AM14" s="1155"/>
      <c r="AN14" s="1156"/>
      <c r="AO14" s="295">
        <v>175904</v>
      </c>
      <c r="AP14" s="295">
        <v>4690</v>
      </c>
      <c r="AQ14" s="296">
        <v>3766</v>
      </c>
      <c r="AR14" s="297">
        <v>24.5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502</v>
      </c>
      <c r="AL15" s="1155"/>
      <c r="AM15" s="1155"/>
      <c r="AN15" s="1156"/>
      <c r="AO15" s="295">
        <v>83333</v>
      </c>
      <c r="AP15" s="295">
        <v>2222</v>
      </c>
      <c r="AQ15" s="296">
        <v>1689</v>
      </c>
      <c r="AR15" s="297">
        <v>31.6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503</v>
      </c>
      <c r="AL16" s="1158"/>
      <c r="AM16" s="1158"/>
      <c r="AN16" s="1159"/>
      <c r="AO16" s="295">
        <v>-193541</v>
      </c>
      <c r="AP16" s="295">
        <v>-5160</v>
      </c>
      <c r="AQ16" s="296">
        <v>-7440</v>
      </c>
      <c r="AR16" s="297">
        <v>-30.6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3619461</v>
      </c>
      <c r="AP17" s="295">
        <v>96493</v>
      </c>
      <c r="AQ17" s="296">
        <v>99925</v>
      </c>
      <c r="AR17" s="297">
        <v>-3.4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508</v>
      </c>
      <c r="AL21" s="1150"/>
      <c r="AM21" s="1150"/>
      <c r="AN21" s="1151"/>
      <c r="AO21" s="307">
        <v>11.41</v>
      </c>
      <c r="AP21" s="308">
        <v>9.35</v>
      </c>
      <c r="AQ21" s="309">
        <v>2.06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509</v>
      </c>
      <c r="AL22" s="1150"/>
      <c r="AM22" s="1150"/>
      <c r="AN22" s="1151"/>
      <c r="AO22" s="312">
        <v>102.9</v>
      </c>
      <c r="AP22" s="313">
        <v>97.3</v>
      </c>
      <c r="AQ22" s="314">
        <v>5.6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514</v>
      </c>
      <c r="AL32" s="1166"/>
      <c r="AM32" s="1166"/>
      <c r="AN32" s="1167"/>
      <c r="AO32" s="322">
        <v>1666505</v>
      </c>
      <c r="AP32" s="322">
        <v>44428</v>
      </c>
      <c r="AQ32" s="323">
        <v>59906</v>
      </c>
      <c r="AR32" s="324">
        <v>-25.8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515</v>
      </c>
      <c r="AL33" s="1166"/>
      <c r="AM33" s="1166"/>
      <c r="AN33" s="1167"/>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516</v>
      </c>
      <c r="AL34" s="1166"/>
      <c r="AM34" s="1166"/>
      <c r="AN34" s="1167"/>
      <c r="AO34" s="322" t="s">
        <v>499</v>
      </c>
      <c r="AP34" s="322" t="s">
        <v>499</v>
      </c>
      <c r="AQ34" s="323">
        <v>8</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517</v>
      </c>
      <c r="AL35" s="1166"/>
      <c r="AM35" s="1166"/>
      <c r="AN35" s="1167"/>
      <c r="AO35" s="322">
        <v>266181</v>
      </c>
      <c r="AP35" s="322">
        <v>7096</v>
      </c>
      <c r="AQ35" s="323">
        <v>16952</v>
      </c>
      <c r="AR35" s="324">
        <v>-58.1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518</v>
      </c>
      <c r="AL36" s="1166"/>
      <c r="AM36" s="1166"/>
      <c r="AN36" s="1167"/>
      <c r="AO36" s="322" t="s">
        <v>499</v>
      </c>
      <c r="AP36" s="322" t="s">
        <v>499</v>
      </c>
      <c r="AQ36" s="323">
        <v>2747</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519</v>
      </c>
      <c r="AL37" s="1166"/>
      <c r="AM37" s="1166"/>
      <c r="AN37" s="1167"/>
      <c r="AO37" s="322">
        <v>48914</v>
      </c>
      <c r="AP37" s="322">
        <v>1304</v>
      </c>
      <c r="AQ37" s="323">
        <v>414</v>
      </c>
      <c r="AR37" s="324">
        <v>215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520</v>
      </c>
      <c r="AL38" s="1169"/>
      <c r="AM38" s="1169"/>
      <c r="AN38" s="1170"/>
      <c r="AO38" s="325">
        <v>33</v>
      </c>
      <c r="AP38" s="325">
        <v>1</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521</v>
      </c>
      <c r="AL39" s="1169"/>
      <c r="AM39" s="1169"/>
      <c r="AN39" s="1170"/>
      <c r="AO39" s="322">
        <v>-353150</v>
      </c>
      <c r="AP39" s="322">
        <v>-9415</v>
      </c>
      <c r="AQ39" s="323">
        <v>-5842</v>
      </c>
      <c r="AR39" s="324">
        <v>61.2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522</v>
      </c>
      <c r="AL40" s="1166"/>
      <c r="AM40" s="1166"/>
      <c r="AN40" s="1167"/>
      <c r="AO40" s="322">
        <v>-1293689</v>
      </c>
      <c r="AP40" s="322">
        <v>-34489</v>
      </c>
      <c r="AQ40" s="323">
        <v>-51758</v>
      </c>
      <c r="AR40" s="324">
        <v>-33.4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334794</v>
      </c>
      <c r="AP41" s="322">
        <v>8925</v>
      </c>
      <c r="AQ41" s="323">
        <v>22430</v>
      </c>
      <c r="AR41" s="324">
        <v>-60.2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490</v>
      </c>
      <c r="AN49" s="1162" t="s">
        <v>526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4262522</v>
      </c>
      <c r="AN51" s="344">
        <v>109318</v>
      </c>
      <c r="AO51" s="345">
        <v>75.400000000000006</v>
      </c>
      <c r="AP51" s="346">
        <v>80149</v>
      </c>
      <c r="AQ51" s="347">
        <v>28.2</v>
      </c>
      <c r="AR51" s="348">
        <v>47.2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2347065</v>
      </c>
      <c r="AN52" s="352">
        <v>60194</v>
      </c>
      <c r="AO52" s="353">
        <v>112.5</v>
      </c>
      <c r="AP52" s="354">
        <v>38398</v>
      </c>
      <c r="AQ52" s="355">
        <v>39.299999999999997</v>
      </c>
      <c r="AR52" s="356">
        <v>73.2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2131130</v>
      </c>
      <c r="AN53" s="344">
        <v>55438</v>
      </c>
      <c r="AO53" s="345">
        <v>-49.3</v>
      </c>
      <c r="AP53" s="346">
        <v>57697</v>
      </c>
      <c r="AQ53" s="347">
        <v>-28</v>
      </c>
      <c r="AR53" s="348">
        <v>-21.3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1499920</v>
      </c>
      <c r="AN54" s="352">
        <v>39018</v>
      </c>
      <c r="AO54" s="353">
        <v>-35.200000000000003</v>
      </c>
      <c r="AP54" s="354">
        <v>26743</v>
      </c>
      <c r="AQ54" s="355">
        <v>-30.4</v>
      </c>
      <c r="AR54" s="356">
        <v>-4.8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1982882</v>
      </c>
      <c r="AN55" s="344">
        <v>52106</v>
      </c>
      <c r="AO55" s="345">
        <v>-6</v>
      </c>
      <c r="AP55" s="346">
        <v>63727</v>
      </c>
      <c r="AQ55" s="347">
        <v>10.5</v>
      </c>
      <c r="AR55" s="348">
        <v>-16.5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1692148</v>
      </c>
      <c r="AN56" s="352">
        <v>44466</v>
      </c>
      <c r="AO56" s="353">
        <v>14</v>
      </c>
      <c r="AP56" s="354">
        <v>34577</v>
      </c>
      <c r="AQ56" s="355">
        <v>29.3</v>
      </c>
      <c r="AR56" s="356">
        <v>-15.3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2068448</v>
      </c>
      <c r="AN57" s="344">
        <v>54818</v>
      </c>
      <c r="AO57" s="345">
        <v>5.2</v>
      </c>
      <c r="AP57" s="346">
        <v>66954</v>
      </c>
      <c r="AQ57" s="347">
        <v>5.0999999999999996</v>
      </c>
      <c r="AR57" s="348">
        <v>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1657094</v>
      </c>
      <c r="AN58" s="352">
        <v>43916</v>
      </c>
      <c r="AO58" s="353">
        <v>-1.2</v>
      </c>
      <c r="AP58" s="354">
        <v>37305</v>
      </c>
      <c r="AQ58" s="355">
        <v>7.9</v>
      </c>
      <c r="AR58" s="356">
        <v>-9.1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2057922</v>
      </c>
      <c r="AN59" s="344">
        <v>54863</v>
      </c>
      <c r="AO59" s="345">
        <v>0.1</v>
      </c>
      <c r="AP59" s="346">
        <v>72656</v>
      </c>
      <c r="AQ59" s="347">
        <v>8.5</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1899974</v>
      </c>
      <c r="AN60" s="352">
        <v>50652</v>
      </c>
      <c r="AO60" s="353">
        <v>15.3</v>
      </c>
      <c r="AP60" s="354">
        <v>36448</v>
      </c>
      <c r="AQ60" s="355">
        <v>-2.2999999999999998</v>
      </c>
      <c r="AR60" s="356">
        <v>17.600000000000001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2500581</v>
      </c>
      <c r="AN61" s="359">
        <v>65309</v>
      </c>
      <c r="AO61" s="360">
        <v>5.0999999999999996</v>
      </c>
      <c r="AP61" s="361">
        <v>68237</v>
      </c>
      <c r="AQ61" s="362">
        <v>4.9000000000000004</v>
      </c>
      <c r="AR61" s="348">
        <v>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1819240</v>
      </c>
      <c r="AN62" s="352">
        <v>47649</v>
      </c>
      <c r="AO62" s="353">
        <v>21.1</v>
      </c>
      <c r="AP62" s="354">
        <v>34694</v>
      </c>
      <c r="AQ62" s="355">
        <v>8.8000000000000007</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Xb2P0WijqpkZBlZCdYZVh3TEFbCMjS4/I7u9LqsXkAuNvorKq+trOgWzi9lvn7ulJzInDq1xlSmt3M8IaBtg==" saltValue="Tr9VSIdIxvUWqNBZDgRq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hNtwX28KzykqWQUfA0kA7MH2xC1Af99TPOH4WsMlKFnQHF+25WX32uiYY4zn8KtVgzE/4HSmQPL8qnH6vr4Q==" saltValue="UFOnqfx1s2fkaPNfunDT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CvMNnToFNyBLqvUwZqKc2rY5LVqA9/iSP7cIsUg0bvFsJvx29Cn4LPWAaJNMenzVQCi5l89AMhtky7CUOOqZQ==" saltValue="9RVP1V5LiXMe5/HZlW6K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74" t="s">
        <v>3</v>
      </c>
      <c r="D47" s="1174"/>
      <c r="E47" s="1175"/>
      <c r="F47" s="11">
        <v>12.83</v>
      </c>
      <c r="G47" s="12">
        <v>14.48</v>
      </c>
      <c r="H47" s="12">
        <v>22.31</v>
      </c>
      <c r="I47" s="12">
        <v>29.22</v>
      </c>
      <c r="J47" s="13">
        <v>28.39</v>
      </c>
    </row>
    <row r="48" spans="2:10" ht="57.75" customHeight="1" x14ac:dyDescent="0.15">
      <c r="B48" s="14"/>
      <c r="C48" s="1176" t="s">
        <v>4</v>
      </c>
      <c r="D48" s="1176"/>
      <c r="E48" s="1177"/>
      <c r="F48" s="15">
        <v>6.28</v>
      </c>
      <c r="G48" s="16">
        <v>9.73</v>
      </c>
      <c r="H48" s="16">
        <v>8.73</v>
      </c>
      <c r="I48" s="16">
        <v>8.73</v>
      </c>
      <c r="J48" s="17">
        <v>8.57</v>
      </c>
    </row>
    <row r="49" spans="2:10" ht="57.75" customHeight="1" thickBot="1" x14ac:dyDescent="0.2">
      <c r="B49" s="18"/>
      <c r="C49" s="1178" t="s">
        <v>5</v>
      </c>
      <c r="D49" s="1178"/>
      <c r="E49" s="1179"/>
      <c r="F49" s="19" t="s">
        <v>547</v>
      </c>
      <c r="G49" s="20">
        <v>2.2599999999999998</v>
      </c>
      <c r="H49" s="20">
        <v>1.92</v>
      </c>
      <c r="I49" s="20">
        <v>0.78</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GyKfKOkyKu5Jiq7LFSg74LwwTULGNPQNBH9oC/4/5x7KoyDhR33mxEX9lAU6rwFPvstEJbQUUjceMG6Ex1sgQ==" saltValue="fX5WFuC7mbaXR3Oy5UKY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atami</cp:lastModifiedBy>
  <cp:lastPrinted>2019-03-19T00:09:33Z</cp:lastPrinted>
  <dcterms:created xsi:type="dcterms:W3CDTF">2019-02-14T03:10:59Z</dcterms:created>
  <dcterms:modified xsi:type="dcterms:W3CDTF">2019-03-19T00:09:40Z</dcterms:modified>
  <cp:category/>
</cp:coreProperties>
</file>